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autoCompressPictures="0" defaultThemeVersion="124226"/>
  <mc:AlternateContent xmlns:mc="http://schemas.openxmlformats.org/markup-compatibility/2006">
    <mc:Choice Requires="x15">
      <x15ac:absPath xmlns:x15ac="http://schemas.microsoft.com/office/spreadsheetml/2010/11/ac" url="Q:\SGAO\SGAO\GPSA\GPSA Appropriations\Spring 2026\"/>
    </mc:Choice>
  </mc:AlternateContent>
  <xr:revisionPtr revIDLastSave="0" documentId="13_ncr:1_{0D75FA04-0A3F-4D2B-B1BA-2E619010B32A}" xr6:coauthVersionLast="47" xr6:coauthVersionMax="47" xr10:uidLastSave="{00000000-0000-0000-0000-000000000000}"/>
  <bookViews>
    <workbookView xWindow="-38520" yWindow="6360" windowWidth="38640" windowHeight="21120" tabRatio="731" firstSheet="1" activeTab="1" xr2:uid="{00000000-000D-0000-FFFF-FFFF00000000}"/>
  </bookViews>
  <sheets>
    <sheet name="Categories" sheetId="2" state="hidden" r:id="rId1"/>
    <sheet name="Schedule" sheetId="10" r:id="rId2"/>
    <sheet name="Standing Rules" sheetId="5" r:id="rId3"/>
    <sheet name="Spending Categories" sheetId="11" r:id="rId4"/>
    <sheet name="Questionnaire (required)" sheetId="1" r:id="rId5"/>
    <sheet name="Detail (required) " sheetId="4" r:id="rId6"/>
    <sheet name="Sheet3" sheetId="3" state="hidden" r:id="rId7"/>
  </sheets>
  <externalReferences>
    <externalReference r:id="rId8"/>
    <externalReference r:id="rId9"/>
    <externalReference r:id="rId10"/>
  </externalReferences>
  <definedNames>
    <definedName name="Categories">[1]Categories!$A$1:$A$13</definedName>
    <definedName name="FC_1" localSheetId="3">'[2]SALARIES Budget Detail Sheet #1'!$M$30</definedName>
    <definedName name="FC_1">'[1]Budget Detail Sheet #1'!$M$30</definedName>
    <definedName name="FC_2" localSheetId="3">'[2]Budget Detail Sheet #2'!$M$30</definedName>
    <definedName name="FC_2">'[1]Budget Detail Sheet #2'!$M$30</definedName>
    <definedName name="FC_3" localSheetId="3">'[2]Budget Detail Sheet #3'!$M$30</definedName>
    <definedName name="FC_3">'[1]Budget Detail Sheet #3'!$M$30</definedName>
    <definedName name="FC_4" localSheetId="3">'[2]Budget Detail Sheet # 4'!$M$30</definedName>
    <definedName name="FC_4">'[1]Budget Detail Sheet # 4'!$M$30</definedName>
    <definedName name="FC_5" localSheetId="3">'[2]Budget Detail Sheet # 5'!$M$30</definedName>
    <definedName name="FC_5">'[1]Budget Detail Sheet # 5'!$M$30</definedName>
    <definedName name="FC_6" localSheetId="3">'[2]Budget Detail Sheet # 6'!$M$30</definedName>
    <definedName name="FC_6">'[1]Budget Detail Sheet # 6'!$M$30</definedName>
    <definedName name="FC_7" localSheetId="3">'[2]Budget Detail Sheet #7'!$M$30</definedName>
    <definedName name="FC_7">'[1]Budget Detail Sheet #7'!$M$30</definedName>
    <definedName name="FCsub1" localSheetId="3">'[2]SALARIES Budget Detail Sheet #1'!$L$29</definedName>
    <definedName name="FCsub1">'[1]Budget Detail Sheet #1'!$L$29</definedName>
    <definedName name="FCsub2" localSheetId="3">'[2]Budget Detail Sheet #2'!$L$29</definedName>
    <definedName name="FCsub2">'[1]Budget Detail Sheet #2'!$L$29</definedName>
    <definedName name="FCsub3" localSheetId="3">'[2]Budget Detail Sheet #3'!$L$29</definedName>
    <definedName name="FCsub3">'[1]Budget Detail Sheet #3'!$L$29</definedName>
    <definedName name="FCsub4" localSheetId="3">'[2]Budget Detail Sheet # 4'!$L$29</definedName>
    <definedName name="FCsub4">'[1]Budget Detail Sheet # 4'!$L$29</definedName>
    <definedName name="FCsub5" localSheetId="3">'[2]Budget Detail Sheet # 5'!$L$29</definedName>
    <definedName name="FCsub5">'[1]Budget Detail Sheet # 5'!$L$29</definedName>
    <definedName name="FCsub6" localSheetId="3">'[2]Budget Detail Sheet # 6'!$L$29</definedName>
    <definedName name="FCsub6">'[1]Budget Detail Sheet # 6'!$L$29</definedName>
    <definedName name="FCsub7" localSheetId="3">'[2]Budget Detail Sheet #7'!$L$29</definedName>
    <definedName name="FCsub7">'[1]Budget Detail Sheet #7'!$L$29</definedName>
    <definedName name="_xlnm.Print_Area" localSheetId="5">'Detail (required) '!$A$1:$P$80</definedName>
    <definedName name="_xlnm.Print_Area" localSheetId="4">'Questionnaire (required)'!$A$6:$N$68</definedName>
    <definedName name="_xlnm.Print_Area" localSheetId="2">[3]Sheet1!$A$1:$D$31</definedName>
    <definedName name="subtotal1">'[2]SALARIES Budget Detail Sheet #1'!$K$30</definedName>
    <definedName name="subtotal2">'[2]Budget Detail Sheet #2'!$K$30</definedName>
    <definedName name="subtotal3">'[2]Budget Detail Sheet #3'!$K$30</definedName>
    <definedName name="subtotal4">'[2]Budget Detail Sheet # 4'!$K$30</definedName>
    <definedName name="subtotal5">'[2]Budget Detail Sheet # 5'!$K$30</definedName>
    <definedName name="subtotal6">'[2]Budget Detail Sheet # 6'!$K$30</definedName>
    <definedName name="subtotal7">'[2]Budget Detail Sheet #7'!$K$30</definedName>
    <definedName name="total1">'[1]Budget Detail Sheet #1'!$K$30</definedName>
    <definedName name="total2">'[1]Budget Detail Sheet #2'!$K$30</definedName>
    <definedName name="total3">'[1]Budget Detail Sheet #3'!$K$30</definedName>
    <definedName name="total4">'[1]Budget Detail Sheet # 4'!$K$30</definedName>
    <definedName name="total5">'[1]Budget Detail Sheet # 5'!$K$30</definedName>
    <definedName name="total6">'[1]Budget Detail Sheet # 6'!$K$30</definedName>
    <definedName name="total7">'[1]Budget Detail Sheet #7'!$K$30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1" l="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 i="11"/>
  <c r="P75" i="4"/>
  <c r="P76" i="4" s="1"/>
  <c r="P77" i="4" s="1"/>
  <c r="M7" i="4"/>
  <c r="O7" i="4" s="1"/>
  <c r="M70" i="4"/>
  <c r="O70" i="4" s="1"/>
  <c r="M63" i="4"/>
  <c r="O63" i="4" s="1"/>
  <c r="M56" i="4"/>
  <c r="O56" i="4" s="1"/>
  <c r="M49" i="4"/>
  <c r="O49" i="4" s="1"/>
  <c r="M42" i="4"/>
  <c r="O42" i="4" s="1"/>
  <c r="M35" i="4"/>
  <c r="O35" i="4" s="1"/>
  <c r="M28" i="4"/>
  <c r="O28" i="4" s="1"/>
  <c r="M21" i="4"/>
  <c r="M14" i="4"/>
  <c r="O14" i="4" s="1"/>
  <c r="D3" i="4"/>
  <c r="O21" i="4"/>
  <c r="U75" i="1"/>
  <c r="O6" i="1"/>
  <c r="I21" i="3"/>
  <c r="K21" i="3" s="1"/>
  <c r="K4" i="3"/>
  <c r="M4" i="3"/>
  <c r="K5" i="3"/>
  <c r="M5" i="3" s="1"/>
  <c r="K6" i="3"/>
  <c r="M6" i="3" s="1"/>
  <c r="K7" i="3"/>
  <c r="M7" i="3"/>
  <c r="K8" i="3"/>
  <c r="M8" i="3" s="1"/>
  <c r="K9" i="3"/>
  <c r="M9" i="3" s="1"/>
  <c r="K10" i="3"/>
  <c r="M10" i="3" s="1"/>
  <c r="K11" i="3"/>
  <c r="M11" i="3" s="1"/>
  <c r="K12" i="3"/>
  <c r="M12" i="3"/>
  <c r="K13" i="3"/>
  <c r="M13" i="3" s="1"/>
  <c r="K14" i="3"/>
  <c r="M14" i="3" s="1"/>
  <c r="K15" i="3"/>
  <c r="M15" i="3"/>
  <c r="K16" i="3"/>
  <c r="M16" i="3" s="1"/>
  <c r="K17" i="3"/>
  <c r="M17" i="3" s="1"/>
  <c r="K18" i="3"/>
  <c r="M18" i="3" s="1"/>
  <c r="K19" i="3"/>
  <c r="M19" i="3" s="1"/>
  <c r="K20" i="3"/>
  <c r="M20" i="3"/>
  <c r="L22" i="3"/>
  <c r="G75" i="4" l="1"/>
  <c r="H65" i="1" s="1"/>
  <c r="K22" i="3"/>
  <c r="M21" i="3"/>
  <c r="M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H65" authorId="0" shapeId="0" xr:uid="{00000000-0006-0000-0100-000001000000}">
      <text>
        <r>
          <rPr>
            <b/>
            <sz val="9"/>
            <color indexed="81"/>
            <rFont val="Tahoma"/>
            <family val="2"/>
          </rPr>
          <t xml:space="preserve">The total will display what you have entered on the "Detail" sheet.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M6" authorId="0" shapeId="0" xr:uid="{00000000-0006-0000-0200-000001000000}">
      <text>
        <r>
          <rPr>
            <b/>
            <sz val="9"/>
            <color indexed="10"/>
            <rFont val="Tahoma"/>
            <family val="2"/>
          </rPr>
          <t>Please note:</t>
        </r>
        <r>
          <rPr>
            <b/>
            <sz val="9"/>
            <color indexed="81"/>
            <rFont val="Tahoma"/>
            <family val="2"/>
          </rPr>
          <t xml:space="preserve">
You MUST enter a unit price and # of units for total price to calculate.</t>
        </r>
        <r>
          <rPr>
            <sz val="9"/>
            <color indexed="81"/>
            <rFont val="Tahoma"/>
            <family val="2"/>
          </rPr>
          <t xml:space="preserve">
</t>
        </r>
      </text>
    </comment>
  </commentList>
</comments>
</file>

<file path=xl/sharedStrings.xml><?xml version="1.0" encoding="utf-8"?>
<sst xmlns="http://schemas.openxmlformats.org/spreadsheetml/2006/main" count="380" uniqueCount="220">
  <si>
    <t xml:space="preserve">Name of Organization </t>
  </si>
  <si>
    <t xml:space="preserve">Date </t>
  </si>
  <si>
    <t>Campus Address</t>
  </si>
  <si>
    <t>Primary Contact Name</t>
  </si>
  <si>
    <t>Phone Number</t>
  </si>
  <si>
    <t xml:space="preserve">Email Address </t>
  </si>
  <si>
    <t>Secondary Contact Name</t>
  </si>
  <si>
    <t xml:space="preserve">CONTACT INFORMATION </t>
  </si>
  <si>
    <t>The student group requesting appropriation funding:</t>
  </si>
  <si>
    <t>TOTAL APPROPRIATION REQUEST AMOUNT:</t>
  </si>
  <si>
    <t>Category:</t>
  </si>
  <si>
    <t>Copying Services</t>
  </si>
  <si>
    <t xml:space="preserve">Click to show categories </t>
  </si>
  <si>
    <t xml:space="preserve">DETAILED DESCRIPTION </t>
  </si>
  <si>
    <t xml:space="preserve">Unit Price </t>
  </si>
  <si>
    <t xml:space="preserve">Total Price </t>
  </si>
  <si>
    <t xml:space="preserve">TOTAL APPROPRIATION REQUEST AMOUNT: </t>
  </si>
  <si>
    <t xml:space="preserve">Requests that are not represented at their scheduled Finance Committee Hearing will be passed at zero ($0) </t>
  </si>
  <si>
    <t>dollars. Groups unable to attend their scheduled hearing must provide the Finance Chair (asunmfin@unm.edu)</t>
  </si>
  <si>
    <t>with 24 hour notice.</t>
  </si>
  <si>
    <t xml:space="preserve">SGAO Use Only </t>
  </si>
  <si>
    <t>Category</t>
  </si>
  <si>
    <t>Detailed Description</t>
  </si>
  <si>
    <t>Unit Cost</t>
  </si>
  <si>
    <t>Total Units</t>
  </si>
  <si>
    <t>Total</t>
  </si>
  <si>
    <t>Finance Committee Use Only</t>
  </si>
  <si>
    <t>Committee Use Only</t>
  </si>
  <si>
    <t>UNM Foundation Surcharge</t>
  </si>
  <si>
    <t xml:space="preserve">PageTotal </t>
  </si>
  <si>
    <t xml:space="preserve">Reduction </t>
  </si>
  <si>
    <t xml:space="preserve">Reccomended </t>
  </si>
  <si>
    <t># of Units</t>
  </si>
  <si>
    <t xml:space="preserve">Recommended </t>
  </si>
  <si>
    <t>Surcharge</t>
  </si>
  <si>
    <t>Save ONLY as an Excel file.</t>
  </si>
  <si>
    <t>Total Recommended</t>
  </si>
  <si>
    <t>Please select and describe what your student group is requestiong funds for:</t>
  </si>
  <si>
    <t xml:space="preserve">Requests must be filled out completely including the detail sheet and submitted to the Chair, via email </t>
  </si>
  <si>
    <t>Difference</t>
  </si>
  <si>
    <t>Undergraduate</t>
  </si>
  <si>
    <t>Graduate</t>
  </si>
  <si>
    <t>Other</t>
  </si>
  <si>
    <r>
      <t>STUDENT ORGANIZATION INFORMATION    (</t>
    </r>
    <r>
      <rPr>
        <b/>
        <sz val="9"/>
        <color theme="1"/>
        <rFont val="Calibri"/>
        <family val="2"/>
        <scheme val="minor"/>
      </rPr>
      <t>Please select all of the following that apply).</t>
    </r>
  </si>
  <si>
    <t>Please refer to the Standing Rules tab to ensure you are in compliance!</t>
  </si>
  <si>
    <t>GPSA APPROPRIATION SCHEDULE</t>
  </si>
  <si>
    <t>Deadline for Submission</t>
  </si>
  <si>
    <t>Finance Committee Meeting</t>
  </si>
  <si>
    <t>Save file with your organization's name, e.g., The Billy Club</t>
  </si>
  <si>
    <t>For travel requests, please list the names of students traveling from your organization</t>
  </si>
  <si>
    <t>How were these students selected for travel on behalf of your organziation?</t>
  </si>
  <si>
    <t>Recommended</t>
  </si>
  <si>
    <t>Abridged Summary of Finance Committee Standing Rules</t>
  </si>
  <si>
    <t xml:space="preserve">Type of Request </t>
  </si>
  <si>
    <t>Advertising</t>
  </si>
  <si>
    <t>Educational Supplies</t>
  </si>
  <si>
    <t>Honorarium (cannot be paid to UNM employees or students)</t>
  </si>
  <si>
    <t>Individual or group membership dues</t>
  </si>
  <si>
    <t xml:space="preserve">$0- NOT FUNDED </t>
  </si>
  <si>
    <t xml:space="preserve">Travel- Airfare </t>
  </si>
  <si>
    <t xml:space="preserve">Please Note:  </t>
  </si>
  <si>
    <t xml:space="preserve">Any physical equipment, office supplies, or educational materials/subscriptions purchased with GPSA </t>
  </si>
  <si>
    <t xml:space="preserve"> **** Reminder:  You MUST also fill out the Detail Sheet on the next tab. ****</t>
  </si>
  <si>
    <t>If your student group received previous funding from GPSA, please provide information regarding:</t>
  </si>
  <si>
    <t>If necessary, please contact the Student Government Accounting Office for more information about your student organization's previous funding</t>
  </si>
  <si>
    <r>
      <rPr>
        <b/>
        <sz val="11"/>
        <rFont val="Calibri"/>
        <family val="2"/>
      </rPr>
      <t>(1)</t>
    </r>
    <r>
      <rPr>
        <b/>
        <sz val="11"/>
        <rFont val="Calibri"/>
        <family val="2"/>
        <scheme val="minor"/>
      </rPr>
      <t xml:space="preserve"> the amount approved, (2) the semester applied, and (3) why additional funding is necessary</t>
    </r>
  </si>
  <si>
    <t>funding must be stored at UNM, available to the organization and its members, when not being used for</t>
  </si>
  <si>
    <t>purposes of the organization on or outside of UNM.</t>
  </si>
  <si>
    <t xml:space="preserve">For the complete GPSA Finance Committee Standing Rules, please visit: </t>
  </si>
  <si>
    <t>Council Meeting</t>
  </si>
  <si>
    <t>Travel - Driving</t>
  </si>
  <si>
    <t>3100 - Office supplies</t>
  </si>
  <si>
    <t>3110 - Books &amp; Periodicals</t>
  </si>
  <si>
    <t>3140 - Computer Software</t>
  </si>
  <si>
    <t>3150 - Computer Supplies</t>
  </si>
  <si>
    <t>3180 - Non-Capital Equipment &lt;$5,001</t>
  </si>
  <si>
    <t>3189 - Tagged Non-Capital Equipment &lt;$5,001</t>
  </si>
  <si>
    <t>31B0 - Food F&amp;A Unallowable Gen</t>
  </si>
  <si>
    <t>31K0 - Postage Gen</t>
  </si>
  <si>
    <t>31L0 - Printing Supplies Gen</t>
  </si>
  <si>
    <t>37Y0 - Supply Costs F&amp;A Unallowable</t>
  </si>
  <si>
    <t>4080 - Student Travel - Airfare/Train/Rental/12 Passenger Van</t>
  </si>
  <si>
    <t xml:space="preserve">4080 - Student Travel- Gas Mileage </t>
  </si>
  <si>
    <t>4080 - Student Travel - (Over night) - Per Diem (Food/lodging)</t>
  </si>
  <si>
    <t>4080 - Student Travel (Travel day)- Per Diem (food/lodging)</t>
  </si>
  <si>
    <t>6000 - Telecom Charges Gen</t>
  </si>
  <si>
    <t>6020 - Long Distance Gen</t>
  </si>
  <si>
    <t>6060 - Voice Mail Box Gen</t>
  </si>
  <si>
    <t>63A0 - Conference Fee's</t>
  </si>
  <si>
    <t>63A1 - Event Fee's</t>
  </si>
  <si>
    <t>63B0 - Rental Fees Gen</t>
  </si>
  <si>
    <t>63B1 - Media Rentals</t>
  </si>
  <si>
    <t>63C0 - Copying Gen</t>
  </si>
  <si>
    <t>63E0` - Honoraria Gen</t>
  </si>
  <si>
    <t>6350 - Promotional Exp F&amp;A Unallowable Gen</t>
  </si>
  <si>
    <t>69Z0 - Other Professional Services Gen</t>
  </si>
  <si>
    <t>7060 - Facility Rent Expense Gen</t>
  </si>
  <si>
    <t>70D0 - Equipment Repairs Maintenance Gen</t>
  </si>
  <si>
    <t>8060 - Other Operating Costs Gen</t>
  </si>
  <si>
    <t>69Y0 - Advertisement</t>
  </si>
  <si>
    <t>Reason for cut/reduction</t>
  </si>
  <si>
    <t>EXPENSE CATEGORIES</t>
  </si>
  <si>
    <t>Acct code</t>
  </si>
  <si>
    <t>Description</t>
  </si>
  <si>
    <t>What can be purchased/billed to this acct code.</t>
  </si>
  <si>
    <t>Office Suplies Gen</t>
  </si>
  <si>
    <t>Paper products, writing materials, and miscellaneous supplies used in administrative Office functions. Also, includes inventory of low-cost office accessories, such as staplers, tape dispenser, etc.</t>
  </si>
  <si>
    <t>Books Periodicals Gen</t>
  </si>
  <si>
    <t>Educational/Instructional (Magazines, books, referance materials. Not practice exams.) Must have space on campus.</t>
  </si>
  <si>
    <t>Computer Software Gen</t>
  </si>
  <si>
    <t>Adobe, Award Spring, Canva, or any type of computer software, etc.</t>
  </si>
  <si>
    <t>Computer Supplies &lt;$5,001</t>
  </si>
  <si>
    <t>Monitors, key boards, mouse, web-cam, headphones, mics, etc</t>
  </si>
  <si>
    <t>Non Capital Equipment &lt;$5,001</t>
  </si>
  <si>
    <t>Printers</t>
  </si>
  <si>
    <t>Tagged Non-Capital Equipmnt &lt;$5,001</t>
  </si>
  <si>
    <t>Computers &amp; laptops</t>
  </si>
  <si>
    <t>31B0</t>
  </si>
  <si>
    <t>Food F&amp;A Unallowable Gen</t>
  </si>
  <si>
    <t>Food for events and meetings</t>
  </si>
  <si>
    <t>31K0</t>
  </si>
  <si>
    <t>Postage Gen</t>
  </si>
  <si>
    <t>Stamps</t>
  </si>
  <si>
    <t>31L0</t>
  </si>
  <si>
    <t>Printing Supplies Gen</t>
  </si>
  <si>
    <t>Ink and printer paper</t>
  </si>
  <si>
    <t>31N0</t>
  </si>
  <si>
    <t>Uniforms Apparel Gen</t>
  </si>
  <si>
    <t>Sports team Uniforms</t>
  </si>
  <si>
    <t>37Y0</t>
  </si>
  <si>
    <t>Supply Costs F&amp;A Unallowable</t>
  </si>
  <si>
    <r>
      <t xml:space="preserve">Non-office supplies - paper plates, napkins, plasticware, utencils, event decorations, craft supplies, </t>
    </r>
    <r>
      <rPr>
        <b/>
        <sz val="12"/>
        <color rgb="FFFF0000"/>
        <rFont val="Times New Roman"/>
        <family val="1"/>
      </rPr>
      <t>Sports Team Equipment/supplies</t>
    </r>
    <r>
      <rPr>
        <sz val="12"/>
        <rFont val="Times New Roman"/>
        <family val="1"/>
      </rPr>
      <t>, etc.</t>
    </r>
  </si>
  <si>
    <t>Student Travel</t>
  </si>
  <si>
    <t>Travel expenses: Air, hotel, ground transportation, gas</t>
  </si>
  <si>
    <t>Telecom Charges Gen</t>
  </si>
  <si>
    <t>Phone line</t>
  </si>
  <si>
    <t>Long Distance Gen</t>
  </si>
  <si>
    <t>Long distance charges</t>
  </si>
  <si>
    <t>Voice Mail Box Gen</t>
  </si>
  <si>
    <t>monthly voicemail charge</t>
  </si>
  <si>
    <t>63A0</t>
  </si>
  <si>
    <t>Conference Fee's</t>
  </si>
  <si>
    <t>Cost to attend the conference/tournament registration . Not to include travel expenses, see Student Travel.</t>
  </si>
  <si>
    <t>63A1</t>
  </si>
  <si>
    <t>Event Fee's</t>
  </si>
  <si>
    <t xml:space="preserve">Tickets for football, soccer, basketball, Meow Wolf, Zoo, Balloon fiesta, or Museum etc. </t>
  </si>
  <si>
    <t>63B0</t>
  </si>
  <si>
    <t>Rental Fees Gen</t>
  </si>
  <si>
    <t>Misc. rental fee's (Excluding equipment &amp; Media rentals)</t>
  </si>
  <si>
    <t>63B1</t>
  </si>
  <si>
    <t>Media Rentals</t>
  </si>
  <si>
    <t>Video, DVD, Reel to Reel.</t>
  </si>
  <si>
    <t>63C0</t>
  </si>
  <si>
    <t>Copying Gen</t>
  </si>
  <si>
    <t>UNM copy center, printing kiosk on campus, cost to have flyers printed (not designed)</t>
  </si>
  <si>
    <t>63E0`</t>
  </si>
  <si>
    <t>Honoraria Gen</t>
  </si>
  <si>
    <t>Individual of special achievement or renown status. (Guest Speakers) Ask your Accountant and prepare prior to your event.</t>
  </si>
  <si>
    <t>63T2</t>
  </si>
  <si>
    <t>UNM Police</t>
  </si>
  <si>
    <t>UNM PD security @ events</t>
  </si>
  <si>
    <t>Promotional Exp F&amp;A Unallowable Gen</t>
  </si>
  <si>
    <t>Custom printing/Recruitment (SWAG) t-shirts, banners, Stickers, tumblers, mugs. Bags/totes, etc</t>
  </si>
  <si>
    <t>69Y0</t>
  </si>
  <si>
    <t>Advertiment</t>
  </si>
  <si>
    <t>Advertising/public relations, fund raising/development, and Student activities. (Daily Lobo/Social media)</t>
  </si>
  <si>
    <t>69Z0</t>
  </si>
  <si>
    <t>Other Professional Services Gen</t>
  </si>
  <si>
    <t>DJ's, Artists of any kind including but not limited to designers, Cultural dancers, Spiritual healers, etc.</t>
  </si>
  <si>
    <t>Facilities</t>
  </si>
  <si>
    <t>UNM Facilities</t>
  </si>
  <si>
    <t>Facility Rent Expense Gen</t>
  </si>
  <si>
    <t>Room Space, Banquet hall, Ice rink, party rooms, etc.</t>
  </si>
  <si>
    <t>70D0</t>
  </si>
  <si>
    <t>Equipment Repairs Maintenance Gen</t>
  </si>
  <si>
    <t xml:space="preserve">Repair &amp; Maintenance of large equipment. </t>
  </si>
  <si>
    <t>Interdepartmental Support</t>
  </si>
  <si>
    <t>Transfer of funds from ASUNM, GPSA, or other UNM dept after 3rd week of March.</t>
  </si>
  <si>
    <t>Other Operating Costs Gen</t>
  </si>
  <si>
    <r>
      <t>WBD,Homecoming, Red Rally, Lobo Day, co-spons, fiestas, etc.</t>
    </r>
    <r>
      <rPr>
        <b/>
        <sz val="12"/>
        <color rgb="FFFF0000"/>
        <rFont val="Times New Roman"/>
        <family val="1"/>
      </rPr>
      <t xml:space="preserve"> (AGENCIES ONLY)</t>
    </r>
  </si>
  <si>
    <t xml:space="preserve">Conference / Registration Fees </t>
  </si>
  <si>
    <t>Food - Refreshments</t>
  </si>
  <si>
    <r>
      <t>Office Supplies -</t>
    </r>
    <r>
      <rPr>
        <sz val="11"/>
        <color rgb="FF0000FF"/>
        <rFont val="Calibri"/>
        <family val="2"/>
        <scheme val="minor"/>
      </rPr>
      <t xml:space="preserve"> </t>
    </r>
    <r>
      <rPr>
        <b/>
        <i/>
        <sz val="11"/>
        <color rgb="FF0000FF"/>
        <rFont val="Calibri"/>
        <family val="2"/>
      </rPr>
      <t>(Must be of unexpected need or event)</t>
    </r>
  </si>
  <si>
    <r>
      <t xml:space="preserve">Travel- Per Diem (lodging and meals) </t>
    </r>
    <r>
      <rPr>
        <b/>
        <sz val="11"/>
        <color rgb="FF0000FF"/>
        <rFont val="Calibri"/>
        <family val="2"/>
        <scheme val="minor"/>
      </rPr>
      <t xml:space="preserve"> (Must be &gt;50 miles from UNM)</t>
    </r>
  </si>
  <si>
    <r>
      <rPr>
        <b/>
        <sz val="12"/>
        <color rgb="FF0000FF"/>
        <rFont val="Calibri"/>
        <family val="2"/>
        <scheme val="minor"/>
      </rPr>
      <t>Maximum</t>
    </r>
    <r>
      <rPr>
        <b/>
        <sz val="12"/>
        <color theme="1"/>
        <rFont val="Calibri"/>
        <family val="2"/>
        <scheme val="minor"/>
      </rPr>
      <t xml:space="preserve"> Funding Available </t>
    </r>
  </si>
  <si>
    <t>Earliest Funding Available with SGAO</t>
  </si>
  <si>
    <t>Please refer to the "Earliest funding Available with SGAO" date when planning your events and requesting funding.</t>
  </si>
  <si>
    <r>
      <t xml:space="preserve">Number of </t>
    </r>
    <r>
      <rPr>
        <b/>
        <sz val="11"/>
        <rFont val="Calibri"/>
        <family val="2"/>
      </rPr>
      <t>Active</t>
    </r>
    <r>
      <rPr>
        <b/>
        <sz val="11"/>
        <rFont val="Calibri"/>
        <family val="2"/>
        <scheme val="minor"/>
      </rPr>
      <t xml:space="preserve"> Members</t>
    </r>
  </si>
  <si>
    <t>$900 per organization per conference                                                               $300 per student per conference                                                                           Not to exceed $1,800 for up to (2) conferences per yr</t>
  </si>
  <si>
    <r>
      <t xml:space="preserve"> up to $1,500 for a large scale event </t>
    </r>
    <r>
      <rPr>
        <sz val="11"/>
        <color theme="1"/>
        <rFont val="Aptos Narrow"/>
        <family val="2"/>
      </rPr>
      <t>≥</t>
    </r>
    <r>
      <rPr>
        <sz val="11"/>
        <color theme="1"/>
        <rFont val="Calibri"/>
        <family val="2"/>
      </rPr>
      <t>100 attendees</t>
    </r>
  </si>
  <si>
    <t>Up to $500 for small event &lt;100 attendees</t>
  </si>
  <si>
    <t>$500 per event</t>
  </si>
  <si>
    <t>.70 per mile</t>
  </si>
  <si>
    <r>
      <t xml:space="preserve">Description of Request:  </t>
    </r>
    <r>
      <rPr>
        <b/>
        <i/>
        <sz val="14"/>
        <color rgb="FFFF0000"/>
        <rFont val="Calibri"/>
        <family val="2"/>
        <scheme val="minor"/>
      </rPr>
      <t xml:space="preserve"> (For travel requests, please include dates and location)</t>
    </r>
  </si>
  <si>
    <t>January 20, 2026 at 6:00 pm</t>
  </si>
  <si>
    <t>January 14, 2026 at 5:00 pm</t>
  </si>
  <si>
    <t xml:space="preserve">January 31, 2026 </t>
  </si>
  <si>
    <t>February 3, 2026</t>
  </si>
  <si>
    <t>SPRING 2026</t>
  </si>
  <si>
    <t>February 10, 2026 at 5:00 pm</t>
  </si>
  <si>
    <t>February 17, 2026 at 6:00pm</t>
  </si>
  <si>
    <t>February 28, 2026</t>
  </si>
  <si>
    <t>March 3, 2026</t>
  </si>
  <si>
    <t>April 14, 2026 at 5:00pm</t>
  </si>
  <si>
    <t>April 21, 2026 at 6:00pm</t>
  </si>
  <si>
    <t>May 2, 2026</t>
  </si>
  <si>
    <t>May 6, 2026</t>
  </si>
  <si>
    <r>
      <rPr>
        <i/>
        <sz val="16"/>
        <rFont val="Californian FB"/>
        <family val="1"/>
      </rPr>
      <t>Please refer to gpsa.unm.edu, Meetings Tab,</t>
    </r>
    <r>
      <rPr>
        <b/>
        <i/>
        <sz val="16"/>
        <rFont val="Californian FB"/>
        <family val="1"/>
      </rPr>
      <t xml:space="preserve"> Finance Committee Meetings </t>
    </r>
    <r>
      <rPr>
        <i/>
        <sz val="16"/>
        <rFont val="Californian FB"/>
        <family val="1"/>
      </rPr>
      <t>link for dates, times, locations, &amp; agenda.</t>
    </r>
  </si>
  <si>
    <r>
      <rPr>
        <i/>
        <sz val="16"/>
        <rFont val="Californian FB"/>
        <family val="1"/>
      </rPr>
      <t>Please refer to gpsa.unm.edu, Meetings Tab</t>
    </r>
    <r>
      <rPr>
        <b/>
        <i/>
        <sz val="16"/>
        <rFont val="Californian FB"/>
        <family val="1"/>
      </rPr>
      <t>, Council Meetings</t>
    </r>
    <r>
      <rPr>
        <i/>
        <sz val="16"/>
        <rFont val="Californian FB"/>
        <family val="1"/>
      </rPr>
      <t xml:space="preserve"> link for dates, times, locations, &amp; agenda.</t>
    </r>
  </si>
  <si>
    <t>Any line item over $200 must include a quote at the time of the appropriation request submission deadline.</t>
  </si>
  <si>
    <t>Combined Code + Description</t>
  </si>
  <si>
    <t>Printing Supplies</t>
  </si>
  <si>
    <t>Computer &amp; Peripherals</t>
  </si>
  <si>
    <t xml:space="preserve"> $150 Gen meetings</t>
  </si>
  <si>
    <r>
      <t xml:space="preserve">Maximum of 75% economy class                                                                    Maximum Allocation of $500 per student                                                                </t>
    </r>
    <r>
      <rPr>
        <sz val="11"/>
        <color theme="1"/>
        <rFont val="Calibri"/>
        <family val="2"/>
      </rPr>
      <t xml:space="preserve"> $3,000 max allocation per conference</t>
    </r>
  </si>
  <si>
    <t>$85/person/day                                                                                                        Maximum Allocation of $1,800/Conference</t>
  </si>
  <si>
    <t xml:space="preserve">Student organizations are limited to one (1) appropriation request per semester and with one (1) line item of each category per event. </t>
  </si>
  <si>
    <t>Any item not included below is subject to a maximum funding of 70% of quoted price subject to FC discretion and compliance with UNM and GPSA policy</t>
  </si>
  <si>
    <t>https://gpsa.unm.edu/documents/spring2026/fin-sr-s26.pdf</t>
  </si>
  <si>
    <r>
      <t xml:space="preserve">(gpsafin@unm.edu) </t>
    </r>
    <r>
      <rPr>
        <b/>
        <u/>
        <sz val="11"/>
        <rFont val="Calibri"/>
        <family val="2"/>
        <scheme val="minor"/>
      </rPr>
      <t>no later than 5:00 PM on the deadline date established in the semester appropriation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</si>
</sst>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0.0%"/>
    <numFmt numFmtId="166" formatCode="[&lt;=9999999]###\-####;\(###\)\ ###\-####"/>
    <numFmt numFmtId="167" formatCode="&quot;$&quot;#,##0"/>
  </numFmts>
  <fonts count="70"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Calibri"/>
      <family val="2"/>
      <scheme val="minor"/>
    </font>
    <font>
      <b/>
      <i/>
      <sz val="14"/>
      <color theme="1"/>
      <name val="Calibri"/>
      <family val="2"/>
      <scheme val="minor"/>
    </font>
    <font>
      <i/>
      <sz val="11"/>
      <color theme="1"/>
      <name val="Calibri"/>
      <family val="2"/>
      <scheme val="minor"/>
    </font>
    <font>
      <b/>
      <sz val="14"/>
      <color theme="1"/>
      <name val="Calibri"/>
      <family val="2"/>
      <scheme val="minor"/>
    </font>
    <font>
      <sz val="10"/>
      <name val="Arial"/>
      <family val="2"/>
    </font>
    <font>
      <sz val="16"/>
      <name val="Arial"/>
      <family val="2"/>
    </font>
    <font>
      <b/>
      <sz val="10"/>
      <name val="Arial"/>
      <family val="2"/>
    </font>
    <font>
      <b/>
      <sz val="14"/>
      <name val="Arial"/>
      <family val="2"/>
    </font>
    <font>
      <sz val="10"/>
      <color rgb="FFFF0000"/>
      <name val="Arial"/>
      <family val="2"/>
    </font>
    <font>
      <b/>
      <sz val="10"/>
      <color rgb="FFFF0000"/>
      <name val="Arial"/>
      <family val="2"/>
    </font>
    <font>
      <sz val="8"/>
      <color rgb="FF000000"/>
      <name val="Tahoma"/>
      <family val="2"/>
    </font>
    <font>
      <sz val="8"/>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b/>
      <sz val="12"/>
      <color rgb="FF0000FF"/>
      <name val="Calibri"/>
      <family val="2"/>
      <scheme val="minor"/>
    </font>
    <font>
      <sz val="9"/>
      <color indexed="81"/>
      <name val="Tahoma"/>
      <family val="2"/>
    </font>
    <font>
      <sz val="11"/>
      <color rgb="FF0000FF"/>
      <name val="Calibri"/>
      <family val="2"/>
      <scheme val="minor"/>
    </font>
    <font>
      <b/>
      <sz val="9"/>
      <color indexed="81"/>
      <name val="Tahoma"/>
      <family val="2"/>
    </font>
    <font>
      <b/>
      <sz val="16"/>
      <color rgb="FF0000FF"/>
      <name val="Calibri"/>
      <family val="2"/>
      <scheme val="minor"/>
    </font>
    <font>
      <b/>
      <sz val="11"/>
      <color theme="5" tint="-0.249977111117893"/>
      <name val="Calibri"/>
      <family val="2"/>
      <scheme val="minor"/>
    </font>
    <font>
      <b/>
      <sz val="11"/>
      <color rgb="FF00B0F0"/>
      <name val="Calibri"/>
      <family val="2"/>
      <scheme val="minor"/>
    </font>
    <font>
      <b/>
      <sz val="11"/>
      <name val="Calibri"/>
      <family val="2"/>
      <scheme val="minor"/>
    </font>
    <font>
      <sz val="10"/>
      <color theme="1"/>
      <name val="Calibri"/>
      <family val="2"/>
      <scheme val="minor"/>
    </font>
    <font>
      <sz val="11"/>
      <color rgb="FFC00000"/>
      <name val="Calibri"/>
      <family val="2"/>
    </font>
    <font>
      <b/>
      <sz val="9"/>
      <color theme="1"/>
      <name val="Calibri"/>
      <family val="2"/>
      <scheme val="minor"/>
    </font>
    <font>
      <b/>
      <sz val="9"/>
      <color indexed="10"/>
      <name val="Tahoma"/>
      <family val="2"/>
    </font>
    <font>
      <sz val="28"/>
      <color theme="0"/>
      <name val="Bahnschrift"/>
      <family val="2"/>
    </font>
    <font>
      <sz val="11"/>
      <color theme="1"/>
      <name val="Bahnschrift"/>
      <family val="2"/>
    </font>
    <font>
      <sz val="28"/>
      <color theme="1"/>
      <name val="Bahnschrift"/>
      <family val="2"/>
    </font>
    <font>
      <b/>
      <sz val="12"/>
      <color theme="1"/>
      <name val="Candara"/>
      <family val="2"/>
    </font>
    <font>
      <sz val="11"/>
      <color rgb="FFC00000"/>
      <name val="Calibri"/>
      <family val="2"/>
      <scheme val="minor"/>
    </font>
    <font>
      <b/>
      <sz val="11"/>
      <name val="Calibri"/>
      <family val="2"/>
    </font>
    <font>
      <b/>
      <sz val="12"/>
      <color rgb="FF0000FF"/>
      <name val="Arial Black"/>
      <family val="2"/>
    </font>
    <font>
      <sz val="11"/>
      <color theme="1"/>
      <name val="Wingdings"/>
      <charset val="2"/>
    </font>
    <font>
      <b/>
      <i/>
      <sz val="18"/>
      <color rgb="FF66FFFF"/>
      <name val="Calibri"/>
      <family val="2"/>
      <scheme val="minor"/>
    </font>
    <font>
      <b/>
      <sz val="12"/>
      <color theme="0"/>
      <name val="Times New Roman"/>
      <family val="1"/>
    </font>
    <font>
      <sz val="12"/>
      <name val="Times New Roman"/>
      <family val="1"/>
    </font>
    <font>
      <b/>
      <sz val="12"/>
      <color rgb="FFFF0000"/>
      <name val="Times New Roman"/>
      <family val="1"/>
    </font>
    <font>
      <i/>
      <sz val="11"/>
      <color rgb="FFC00000"/>
      <name val="Calibri"/>
      <family val="2"/>
      <scheme val="minor"/>
    </font>
    <font>
      <sz val="11"/>
      <color theme="0" tint="-4.9989318521683403E-2"/>
      <name val="Calibri"/>
      <family val="2"/>
      <scheme val="minor"/>
    </font>
    <font>
      <b/>
      <sz val="11"/>
      <color theme="0" tint="-4.9989318521683403E-2"/>
      <name val="Calibri"/>
      <family val="2"/>
      <scheme val="minor"/>
    </font>
    <font>
      <b/>
      <i/>
      <sz val="11"/>
      <color rgb="FF0000FF"/>
      <name val="Calibri"/>
      <family val="2"/>
    </font>
    <font>
      <b/>
      <sz val="11"/>
      <color rgb="FF0000FF"/>
      <name val="Calibri"/>
      <family val="2"/>
      <scheme val="minor"/>
    </font>
    <font>
      <b/>
      <sz val="11"/>
      <color theme="1"/>
      <name val="Californian FB"/>
      <family val="1"/>
    </font>
    <font>
      <b/>
      <sz val="11"/>
      <color theme="7" tint="-0.499984740745262"/>
      <name val="Californian FB"/>
      <family val="1"/>
    </font>
    <font>
      <sz val="11"/>
      <color theme="7" tint="-0.499984740745262"/>
      <name val="Californian FB"/>
      <family val="1"/>
    </font>
    <font>
      <sz val="11"/>
      <color theme="1"/>
      <name val="Californian FB"/>
      <family val="1"/>
    </font>
    <font>
      <b/>
      <sz val="14"/>
      <color theme="0"/>
      <name val="Calibri"/>
      <family val="2"/>
      <scheme val="minor"/>
    </font>
    <font>
      <b/>
      <sz val="16"/>
      <color theme="0"/>
      <name val="Calibri"/>
      <family val="2"/>
      <scheme val="minor"/>
    </font>
    <font>
      <sz val="14"/>
      <color theme="0"/>
      <name val="Franklin Gothic Demi"/>
      <family val="2"/>
    </font>
    <font>
      <b/>
      <sz val="11"/>
      <color rgb="FFFF0000"/>
      <name val="Calibri"/>
      <family val="2"/>
      <scheme val="minor"/>
    </font>
    <font>
      <b/>
      <sz val="16"/>
      <color rgb="FFFF0000"/>
      <name val="Arial Black"/>
      <family val="2"/>
    </font>
    <font>
      <sz val="11"/>
      <color theme="1"/>
      <name val="Calibri"/>
      <family val="2"/>
    </font>
    <font>
      <sz val="11"/>
      <color theme="1"/>
      <name val="Aptos Narrow"/>
      <family val="2"/>
    </font>
    <font>
      <b/>
      <i/>
      <sz val="14"/>
      <color rgb="FFFF0000"/>
      <name val="Calibri"/>
      <family val="2"/>
      <scheme val="minor"/>
    </font>
    <font>
      <i/>
      <sz val="16"/>
      <name val="Californian FB"/>
      <family val="1"/>
    </font>
    <font>
      <b/>
      <i/>
      <sz val="16"/>
      <name val="Californian FB"/>
      <family val="1"/>
    </font>
    <font>
      <b/>
      <sz val="12"/>
      <name val="Californian FB"/>
      <family val="1"/>
    </font>
    <font>
      <b/>
      <sz val="28"/>
      <name val="Californian FB"/>
      <family val="1"/>
    </font>
    <font>
      <b/>
      <i/>
      <sz val="18"/>
      <name val="Calibri"/>
      <family val="2"/>
      <scheme val="minor"/>
    </font>
    <font>
      <b/>
      <sz val="14"/>
      <name val="Candara"/>
      <family val="2"/>
    </font>
    <font>
      <sz val="11"/>
      <name val="Calibri"/>
      <family val="2"/>
      <scheme val="minor"/>
    </font>
    <font>
      <b/>
      <i/>
      <sz val="12"/>
      <name val="Calibri"/>
      <family val="2"/>
      <scheme val="minor"/>
    </font>
    <font>
      <b/>
      <u/>
      <sz val="11"/>
      <name val="Calibri"/>
      <family val="2"/>
      <scheme val="minor"/>
    </font>
    <font>
      <b/>
      <sz val="18"/>
      <name val="Calibri"/>
      <family val="2"/>
      <scheme val="minor"/>
    </font>
    <font>
      <b/>
      <sz val="14"/>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indexed="8"/>
        <bgColor indexed="64"/>
      </patternFill>
    </fill>
    <fill>
      <patternFill patternType="solid">
        <fgColor indexed="55"/>
        <bgColor indexed="64"/>
      </patternFill>
    </fill>
    <fill>
      <patternFill patternType="solid">
        <fgColor theme="0"/>
        <bgColor indexed="64"/>
      </patternFill>
    </fill>
    <fill>
      <patternFill patternType="solid">
        <fgColor rgb="FF430086"/>
        <bgColor indexed="64"/>
      </patternFill>
    </fill>
    <fill>
      <patternFill patternType="solid">
        <fgColor rgb="FF9900FF"/>
        <bgColor indexed="64"/>
      </patternFill>
    </fill>
    <fill>
      <patternFill patternType="solid">
        <fgColor theme="6" tint="0.39997558519241921"/>
        <bgColor indexed="64"/>
      </patternFill>
    </fill>
    <fill>
      <patternFill patternType="solid">
        <fgColor theme="1"/>
        <bgColor indexed="64"/>
      </patternFill>
    </fill>
    <fill>
      <patternFill patternType="solid">
        <fgColor theme="5" tint="0.39997558519241921"/>
        <bgColor indexed="64"/>
      </patternFill>
    </fill>
  </fills>
  <borders count="59">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right/>
      <top style="medium">
        <color auto="1"/>
      </top>
      <bottom style="thin">
        <color auto="1"/>
      </bottom>
      <diagonal/>
    </border>
    <border>
      <left style="medium">
        <color auto="1"/>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auto="1"/>
      </right>
      <top style="thin">
        <color indexed="64"/>
      </top>
      <bottom style="double">
        <color indexed="64"/>
      </bottom>
      <diagonal/>
    </border>
    <border>
      <left/>
      <right/>
      <top style="medium">
        <color indexed="64"/>
      </top>
      <bottom style="medium">
        <color indexed="64"/>
      </bottom>
      <diagonal/>
    </border>
    <border>
      <left style="medium">
        <color rgb="FF0000FF"/>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bottom style="thin">
        <color auto="1"/>
      </bottom>
      <diagonal/>
    </border>
  </borders>
  <cellStyleXfs count="6">
    <xf numFmtId="0" fontId="0" fillId="0" borderId="0"/>
    <xf numFmtId="44" fontId="1"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15" fillId="0" borderId="0" applyNumberFormat="0" applyFill="0" applyBorder="0" applyAlignment="0" applyProtection="0"/>
  </cellStyleXfs>
  <cellXfs count="268">
    <xf numFmtId="0" fontId="0" fillId="0" borderId="0" xfId="0"/>
    <xf numFmtId="0" fontId="6" fillId="0" borderId="0" xfId="0" applyFont="1"/>
    <xf numFmtId="0" fontId="7" fillId="0" borderId="0" xfId="2"/>
    <xf numFmtId="164" fontId="7" fillId="0" borderId="17" xfId="2" applyNumberFormat="1" applyBorder="1" applyProtection="1">
      <protection locked="0"/>
    </xf>
    <xf numFmtId="0" fontId="7" fillId="0" borderId="17" xfId="2" applyBorder="1" applyProtection="1">
      <protection locked="0"/>
    </xf>
    <xf numFmtId="164" fontId="7" fillId="0" borderId="3" xfId="2" applyNumberFormat="1" applyBorder="1" applyProtection="1">
      <protection locked="0"/>
    </xf>
    <xf numFmtId="0" fontId="7" fillId="0" borderId="3" xfId="2" applyBorder="1" applyProtection="1">
      <protection locked="0"/>
    </xf>
    <xf numFmtId="0" fontId="7" fillId="0" borderId="3" xfId="2" applyBorder="1" applyAlignment="1" applyProtection="1">
      <alignment horizontal="center"/>
      <protection locked="0"/>
    </xf>
    <xf numFmtId="0" fontId="7" fillId="0" borderId="17" xfId="2" applyBorder="1" applyAlignment="1" applyProtection="1">
      <alignment horizontal="center"/>
      <protection locked="0"/>
    </xf>
    <xf numFmtId="164" fontId="11" fillId="0" borderId="18" xfId="2" applyNumberFormat="1" applyFont="1" applyBorder="1" applyProtection="1">
      <protection locked="0"/>
    </xf>
    <xf numFmtId="164" fontId="11" fillId="0" borderId="3" xfId="2" applyNumberFormat="1" applyFont="1" applyBorder="1" applyProtection="1">
      <protection locked="0"/>
    </xf>
    <xf numFmtId="164" fontId="11" fillId="0" borderId="19" xfId="2" applyNumberFormat="1" applyFont="1" applyBorder="1" applyAlignment="1">
      <alignment horizontal="center"/>
    </xf>
    <xf numFmtId="165" fontId="7" fillId="0" borderId="20" xfId="4" applyNumberFormat="1" applyFont="1" applyBorder="1" applyAlignment="1">
      <alignment horizontal="center"/>
    </xf>
    <xf numFmtId="164" fontId="7" fillId="0" borderId="27" xfId="2" applyNumberFormat="1" applyBorder="1" applyProtection="1">
      <protection locked="0"/>
    </xf>
    <xf numFmtId="164" fontId="9" fillId="0" borderId="3" xfId="2" applyNumberFormat="1" applyFont="1" applyBorder="1"/>
    <xf numFmtId="165" fontId="9" fillId="0" borderId="3" xfId="4" applyNumberFormat="1" applyFont="1" applyBorder="1" applyProtection="1"/>
    <xf numFmtId="164" fontId="9" fillId="0" borderId="21" xfId="2" applyNumberFormat="1" applyFont="1" applyBorder="1"/>
    <xf numFmtId="164" fontId="12" fillId="0" borderId="22" xfId="2" applyNumberFormat="1" applyFont="1" applyBorder="1"/>
    <xf numFmtId="164" fontId="9" fillId="0" borderId="17" xfId="2" applyNumberFormat="1" applyFont="1" applyBorder="1"/>
    <xf numFmtId="1" fontId="0" fillId="0" borderId="14" xfId="0" applyNumberFormat="1" applyBorder="1" applyAlignment="1" applyProtection="1">
      <alignment horizontal="center" vertical="center"/>
      <protection locked="0"/>
    </xf>
    <xf numFmtId="44" fontId="0" fillId="0" borderId="3" xfId="1" applyFont="1" applyBorder="1" applyProtection="1">
      <protection locked="0"/>
    </xf>
    <xf numFmtId="44" fontId="2" fillId="0" borderId="45" xfId="1" applyFont="1" applyBorder="1" applyProtection="1"/>
    <xf numFmtId="0" fontId="18" fillId="0" borderId="0" xfId="0" applyFont="1"/>
    <xf numFmtId="0" fontId="5" fillId="0" borderId="0" xfId="0" applyFont="1"/>
    <xf numFmtId="0" fontId="2" fillId="0" borderId="0" xfId="0" applyFont="1"/>
    <xf numFmtId="0" fontId="6" fillId="0" borderId="1" xfId="0" applyFont="1" applyBorder="1" applyAlignment="1">
      <alignment horizontal="center"/>
    </xf>
    <xf numFmtId="0" fontId="0" fillId="2" borderId="3" xfId="0" applyFill="1" applyBorder="1" applyAlignment="1">
      <alignment horizontal="center"/>
    </xf>
    <xf numFmtId="0" fontId="24" fillId="0" borderId="0" xfId="0" applyFont="1"/>
    <xf numFmtId="0" fontId="0" fillId="0" borderId="3" xfId="0" applyBorder="1"/>
    <xf numFmtId="0" fontId="23" fillId="0" borderId="0" xfId="0" applyFont="1" applyAlignment="1">
      <alignment horizontal="left" indent="2"/>
    </xf>
    <xf numFmtId="0" fontId="0" fillId="0" borderId="0" xfId="0" applyAlignment="1">
      <alignment horizontal="left" vertical="top" wrapText="1"/>
    </xf>
    <xf numFmtId="164" fontId="0" fillId="0" borderId="0" xfId="0" applyNumberFormat="1" applyAlignment="1">
      <alignment vertical="center"/>
    </xf>
    <xf numFmtId="166" fontId="15" fillId="0" borderId="0" xfId="5" applyNumberFormat="1" applyFill="1" applyBorder="1" applyAlignment="1" applyProtection="1">
      <alignment vertical="center"/>
    </xf>
    <xf numFmtId="0" fontId="0" fillId="0" borderId="2" xfId="0" applyBorder="1"/>
    <xf numFmtId="164" fontId="0" fillId="0" borderId="0" xfId="0" applyNumberFormat="1" applyAlignment="1">
      <alignment horizontal="center" vertical="center"/>
    </xf>
    <xf numFmtId="0" fontId="0" fillId="0" borderId="23" xfId="0" applyBorder="1"/>
    <xf numFmtId="0" fontId="2" fillId="0" borderId="10" xfId="0" applyFont="1" applyBorder="1" applyAlignment="1">
      <alignment horizontal="left" indent="2"/>
    </xf>
    <xf numFmtId="0" fontId="2" fillId="0" borderId="10" xfId="0" applyFont="1" applyBorder="1"/>
    <xf numFmtId="0" fontId="0" fillId="0" borderId="10" xfId="0" applyBorder="1"/>
    <xf numFmtId="0" fontId="2" fillId="0" borderId="10" xfId="0" applyFont="1" applyBorder="1" applyAlignment="1">
      <alignment horizontal="left" indent="1"/>
    </xf>
    <xf numFmtId="0" fontId="0" fillId="0" borderId="13" xfId="0" applyBorder="1"/>
    <xf numFmtId="0" fontId="0" fillId="0" borderId="25" xfId="0" applyBorder="1"/>
    <xf numFmtId="0" fontId="0" fillId="0" borderId="16" xfId="0" applyBorder="1"/>
    <xf numFmtId="0" fontId="0" fillId="0" borderId="26" xfId="0" applyBorder="1"/>
    <xf numFmtId="0" fontId="7" fillId="0" borderId="0" xfId="3"/>
    <xf numFmtId="0" fontId="25" fillId="0" borderId="0" xfId="0" applyFont="1"/>
    <xf numFmtId="0" fontId="34" fillId="0" borderId="0" xfId="0" applyFont="1"/>
    <xf numFmtId="0" fontId="25" fillId="0" borderId="0" xfId="0" applyFont="1" applyAlignment="1">
      <alignment horizontal="left" indent="1"/>
    </xf>
    <xf numFmtId="0" fontId="3" fillId="0" borderId="0" xfId="0" applyFont="1"/>
    <xf numFmtId="0" fontId="4" fillId="0" borderId="0" xfId="0" applyFont="1"/>
    <xf numFmtId="0" fontId="20" fillId="0" borderId="0" xfId="0" applyFont="1"/>
    <xf numFmtId="44" fontId="0" fillId="0" borderId="3" xfId="1" applyFont="1" applyBorder="1" applyProtection="1"/>
    <xf numFmtId="0" fontId="16" fillId="0" borderId="0" xfId="0" applyFont="1"/>
    <xf numFmtId="0" fontId="17" fillId="0" borderId="0" xfId="0" applyFont="1"/>
    <xf numFmtId="1" fontId="0" fillId="0" borderId="0" xfId="0" applyNumberFormat="1"/>
    <xf numFmtId="1" fontId="0" fillId="0" borderId="0" xfId="0" applyNumberFormat="1" applyAlignment="1">
      <alignment vertical="center"/>
    </xf>
    <xf numFmtId="1" fontId="0" fillId="0" borderId="0" xfId="1" applyNumberFormat="1" applyFont="1" applyBorder="1" applyAlignment="1" applyProtection="1">
      <alignment horizontal="center"/>
    </xf>
    <xf numFmtId="0" fontId="0" fillId="0" borderId="43" xfId="0" applyBorder="1" applyAlignment="1">
      <alignment horizontal="center"/>
    </xf>
    <xf numFmtId="44" fontId="0" fillId="0" borderId="44" xfId="0" applyNumberFormat="1" applyBorder="1"/>
    <xf numFmtId="0" fontId="2" fillId="0" borderId="24" xfId="0" applyFont="1" applyBorder="1" applyAlignment="1">
      <alignment horizontal="center"/>
    </xf>
    <xf numFmtId="0" fontId="27" fillId="0" borderId="0" xfId="0" applyFont="1"/>
    <xf numFmtId="0" fontId="16" fillId="0" borderId="0" xfId="0" applyFont="1" applyAlignment="1">
      <alignment horizontal="center"/>
    </xf>
    <xf numFmtId="0" fontId="38" fillId="0" borderId="0" xfId="0" applyFont="1" applyAlignment="1">
      <alignment horizontal="center" vertical="center"/>
    </xf>
    <xf numFmtId="0" fontId="36" fillId="0" borderId="0" xfId="0" applyFont="1" applyAlignment="1">
      <alignment horizontal="center" vertical="top"/>
    </xf>
    <xf numFmtId="0" fontId="0" fillId="0" borderId="49" xfId="0" applyBorder="1" applyAlignment="1">
      <alignment horizontal="left" indent="1"/>
    </xf>
    <xf numFmtId="6" fontId="0" fillId="0" borderId="50" xfId="0" applyNumberFormat="1" applyBorder="1" applyAlignment="1">
      <alignment horizontal="center"/>
    </xf>
    <xf numFmtId="0" fontId="65" fillId="0" borderId="51" xfId="0" applyFont="1" applyBorder="1" applyAlignment="1">
      <alignment horizontal="left" indent="1"/>
    </xf>
    <xf numFmtId="167" fontId="65" fillId="0" borderId="52" xfId="0" applyNumberFormat="1" applyFont="1" applyBorder="1" applyAlignment="1">
      <alignment horizontal="center"/>
    </xf>
    <xf numFmtId="0" fontId="0" fillId="0" borderId="51" xfId="0" applyBorder="1" applyAlignment="1">
      <alignment horizontal="left" indent="1"/>
    </xf>
    <xf numFmtId="6" fontId="0" fillId="0" borderId="52" xfId="0" applyNumberFormat="1" applyBorder="1" applyAlignment="1">
      <alignment horizontal="center"/>
    </xf>
    <xf numFmtId="0" fontId="65" fillId="0" borderId="51" xfId="0" applyFont="1" applyBorder="1" applyAlignment="1">
      <alignment horizontal="left" vertical="center" wrapText="1" indent="1"/>
    </xf>
    <xf numFmtId="167" fontId="65" fillId="0" borderId="52" xfId="0" applyNumberFormat="1" applyFont="1" applyBorder="1" applyAlignment="1">
      <alignment horizontal="left" vertical="top" wrapText="1" indent="1"/>
    </xf>
    <xf numFmtId="167" fontId="0" fillId="0" borderId="52" xfId="0" applyNumberFormat="1" applyBorder="1" applyAlignment="1">
      <alignment horizontal="center"/>
    </xf>
    <xf numFmtId="6" fontId="0" fillId="0" borderId="40" xfId="0" applyNumberFormat="1" applyBorder="1" applyAlignment="1">
      <alignment horizontal="left" wrapText="1"/>
    </xf>
    <xf numFmtId="6" fontId="0" fillId="0" borderId="19" xfId="0" applyNumberFormat="1" applyBorder="1" applyAlignment="1">
      <alignment horizontal="left" wrapText="1"/>
    </xf>
    <xf numFmtId="6" fontId="0" fillId="0" borderId="57" xfId="0" applyNumberFormat="1" applyBorder="1" applyAlignment="1">
      <alignment horizontal="left" wrapText="1"/>
    </xf>
    <xf numFmtId="0" fontId="0" fillId="0" borderId="55" xfId="0" applyBorder="1" applyAlignment="1">
      <alignment horizontal="left" indent="1"/>
    </xf>
    <xf numFmtId="0" fontId="42" fillId="0" borderId="56" xfId="0" applyFont="1" applyBorder="1" applyAlignment="1">
      <alignment horizontal="left" indent="1"/>
    </xf>
    <xf numFmtId="6" fontId="46" fillId="0" borderId="52" xfId="0" applyNumberFormat="1" applyFont="1" applyBorder="1" applyAlignment="1">
      <alignment horizontal="center"/>
    </xf>
    <xf numFmtId="0" fontId="0" fillId="0" borderId="52" xfId="0" applyBorder="1" applyAlignment="1">
      <alignment horizontal="center"/>
    </xf>
    <xf numFmtId="0" fontId="0" fillId="0" borderId="51" xfId="0" applyBorder="1" applyAlignment="1">
      <alignment horizontal="left" vertical="center" indent="1"/>
    </xf>
    <xf numFmtId="167" fontId="0" fillId="0" borderId="52" xfId="0" applyNumberFormat="1" applyBorder="1" applyAlignment="1">
      <alignment horizontal="left" wrapText="1"/>
    </xf>
    <xf numFmtId="0" fontId="37" fillId="0" borderId="0" xfId="0" applyFont="1"/>
    <xf numFmtId="0" fontId="0" fillId="0" borderId="53" xfId="0" applyBorder="1" applyAlignment="1">
      <alignment horizontal="left" vertical="center" indent="1"/>
    </xf>
    <xf numFmtId="167" fontId="0" fillId="0" borderId="54" xfId="0" applyNumberFormat="1" applyBorder="1" applyAlignment="1">
      <alignment horizontal="left" wrapText="1"/>
    </xf>
    <xf numFmtId="0" fontId="66" fillId="0" borderId="0" xfId="0" applyFont="1" applyAlignment="1">
      <alignment horizontal="left" indent="1"/>
    </xf>
    <xf numFmtId="0" fontId="25" fillId="0" borderId="23" xfId="0" applyFont="1" applyBorder="1" applyAlignment="1">
      <alignment horizontal="left" vertical="center"/>
    </xf>
    <xf numFmtId="0" fontId="54" fillId="0" borderId="13" xfId="0" applyFont="1" applyBorder="1" applyAlignment="1">
      <alignment horizontal="left" vertical="center"/>
    </xf>
    <xf numFmtId="0" fontId="0" fillId="0" borderId="0" xfId="0" applyAlignment="1">
      <alignment wrapText="1"/>
    </xf>
    <xf numFmtId="1" fontId="2" fillId="8" borderId="37" xfId="0" applyNumberFormat="1" applyFont="1" applyFill="1" applyBorder="1" applyAlignment="1" applyProtection="1">
      <alignment horizontal="center"/>
      <protection locked="0"/>
    </xf>
    <xf numFmtId="0" fontId="67" fillId="0" borderId="0" xfId="0" applyFont="1"/>
    <xf numFmtId="0" fontId="65" fillId="0" borderId="0" xfId="0" applyFont="1"/>
    <xf numFmtId="1" fontId="43" fillId="9" borderId="14" xfId="0" applyNumberFormat="1" applyFont="1" applyFill="1" applyBorder="1" applyAlignment="1">
      <alignment horizontal="center"/>
    </xf>
    <xf numFmtId="0" fontId="65" fillId="2" borderId="3" xfId="0" applyFont="1" applyFill="1" applyBorder="1" applyAlignment="1">
      <alignment horizontal="center"/>
    </xf>
    <xf numFmtId="0" fontId="25" fillId="0" borderId="43" xfId="0" applyFont="1" applyBorder="1" applyAlignment="1">
      <alignment horizontal="center"/>
    </xf>
    <xf numFmtId="44" fontId="25" fillId="0" borderId="44" xfId="1" applyFont="1" applyFill="1" applyBorder="1" applyProtection="1"/>
    <xf numFmtId="0" fontId="31" fillId="0" borderId="0" xfId="0" applyFont="1"/>
    <xf numFmtId="0" fontId="32" fillId="0" borderId="0" xfId="0" applyFont="1" applyAlignment="1">
      <alignment vertical="center"/>
    </xf>
    <xf numFmtId="0" fontId="30" fillId="0" borderId="0" xfId="0" applyFont="1" applyAlignment="1">
      <alignment horizontal="center" vertical="center"/>
    </xf>
    <xf numFmtId="0" fontId="61" fillId="8" borderId="48" xfId="0" applyFont="1" applyFill="1" applyBorder="1" applyAlignment="1">
      <alignment horizontal="center" vertical="center" wrapText="1"/>
    </xf>
    <xf numFmtId="0" fontId="33" fillId="0" borderId="0" xfId="0" applyFont="1"/>
    <xf numFmtId="0" fontId="47" fillId="0" borderId="48" xfId="0" applyFont="1" applyBorder="1" applyAlignment="1">
      <alignment horizontal="center" vertical="center"/>
    </xf>
    <xf numFmtId="49" fontId="47" fillId="0" borderId="48" xfId="0" applyNumberFormat="1" applyFont="1" applyBorder="1" applyAlignment="1">
      <alignment horizontal="center" vertical="center"/>
    </xf>
    <xf numFmtId="0" fontId="0" fillId="0" borderId="0" xfId="0" applyAlignment="1">
      <alignment vertical="center"/>
    </xf>
    <xf numFmtId="0" fontId="48" fillId="0" borderId="48" xfId="0" applyFont="1" applyBorder="1" applyAlignment="1">
      <alignment horizontal="center" vertical="center"/>
    </xf>
    <xf numFmtId="0" fontId="49" fillId="5" borderId="0" xfId="0" applyFont="1" applyFill="1" applyAlignment="1">
      <alignment horizontal="center" vertical="center"/>
    </xf>
    <xf numFmtId="49" fontId="49" fillId="5" borderId="0" xfId="0" applyNumberFormat="1" applyFont="1" applyFill="1" applyAlignment="1">
      <alignment horizontal="center" vertical="center"/>
    </xf>
    <xf numFmtId="0" fontId="50" fillId="0" borderId="0" xfId="0" applyFont="1"/>
    <xf numFmtId="49" fontId="50" fillId="0" borderId="0" xfId="0" applyNumberFormat="1" applyFont="1" applyAlignment="1">
      <alignment horizontal="center"/>
    </xf>
    <xf numFmtId="0" fontId="39" fillId="7" borderId="0" xfId="3" applyFont="1" applyFill="1" applyAlignment="1">
      <alignment horizontal="center"/>
    </xf>
    <xf numFmtId="0" fontId="39" fillId="7" borderId="0" xfId="3" applyFont="1" applyFill="1"/>
    <xf numFmtId="0" fontId="40" fillId="0" borderId="3" xfId="3" applyFont="1" applyBorder="1" applyAlignment="1">
      <alignment horizontal="center" vertical="center"/>
    </xf>
    <xf numFmtId="0" fontId="40" fillId="0" borderId="3" xfId="3" applyFont="1" applyBorder="1" applyAlignment="1">
      <alignment horizontal="left" vertical="center"/>
    </xf>
    <xf numFmtId="0" fontId="40" fillId="0" borderId="3" xfId="3" applyFont="1" applyBorder="1"/>
    <xf numFmtId="0" fontId="40" fillId="0" borderId="3" xfId="3" applyFont="1" applyBorder="1" applyAlignment="1">
      <alignment horizontal="center"/>
    </xf>
    <xf numFmtId="0" fontId="40" fillId="0" borderId="0" xfId="3" applyFont="1" applyAlignment="1">
      <alignment horizontal="center"/>
    </xf>
    <xf numFmtId="0" fontId="40" fillId="0" borderId="30" xfId="3" applyFont="1" applyBorder="1"/>
    <xf numFmtId="0" fontId="40" fillId="0" borderId="3" xfId="3" applyFont="1" applyBorder="1" applyAlignment="1">
      <alignment vertical="center"/>
    </xf>
    <xf numFmtId="11" fontId="40" fillId="0" borderId="3" xfId="3" applyNumberFormat="1" applyFont="1" applyBorder="1" applyAlignment="1">
      <alignment horizontal="center" vertical="center"/>
    </xf>
    <xf numFmtId="0" fontId="62" fillId="8" borderId="0" xfId="0" applyFont="1" applyFill="1" applyAlignment="1">
      <alignment horizontal="center" vertical="center"/>
    </xf>
    <xf numFmtId="0" fontId="60" fillId="8" borderId="0" xfId="0" applyFont="1" applyFill="1" applyAlignment="1">
      <alignment horizontal="left" vertical="center"/>
    </xf>
    <xf numFmtId="0" fontId="59" fillId="8" borderId="0" xfId="0" applyFont="1" applyFill="1" applyAlignment="1">
      <alignment horizontal="left" vertical="center"/>
    </xf>
    <xf numFmtId="0" fontId="25" fillId="0" borderId="0" xfId="0" applyFont="1" applyAlignment="1">
      <alignment horizontal="center"/>
    </xf>
    <xf numFmtId="0" fontId="15" fillId="0" borderId="0" xfId="5" applyAlignment="1" applyProtection="1">
      <alignment horizontal="center"/>
    </xf>
    <xf numFmtId="0" fontId="64" fillId="10" borderId="0" xfId="0" applyFont="1" applyFill="1" applyAlignment="1">
      <alignment horizontal="center" vertical="center" wrapText="1"/>
    </xf>
    <xf numFmtId="0" fontId="55" fillId="0" borderId="0" xfId="0" applyFont="1" applyAlignment="1">
      <alignment horizontal="center" vertical="center"/>
    </xf>
    <xf numFmtId="0" fontId="63" fillId="10" borderId="0" xfId="0" applyFont="1" applyFill="1" applyAlignment="1">
      <alignment horizontal="center" vertical="center"/>
    </xf>
    <xf numFmtId="0" fontId="25" fillId="0" borderId="2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5" xfId="0" applyFont="1" applyBorder="1" applyAlignment="1">
      <alignment horizontal="left" vertical="center" wrapText="1"/>
    </xf>
    <xf numFmtId="0" fontId="25" fillId="0" borderId="26" xfId="0" applyFont="1" applyBorder="1" applyAlignment="1">
      <alignment horizontal="left" vertical="center" wrapText="1"/>
    </xf>
    <xf numFmtId="0" fontId="0" fillId="0" borderId="55" xfId="0" applyBorder="1" applyAlignment="1">
      <alignment horizontal="left" vertical="center" wrapText="1" indent="1"/>
    </xf>
    <xf numFmtId="0" fontId="0" fillId="0" borderId="34" xfId="0" applyBorder="1" applyAlignment="1">
      <alignment horizontal="left" vertical="center" wrapText="1" indent="1"/>
    </xf>
    <xf numFmtId="0" fontId="0" fillId="0" borderId="56" xfId="0" applyBorder="1" applyAlignment="1">
      <alignment horizontal="left" vertical="center" wrapText="1" indent="1"/>
    </xf>
    <xf numFmtId="167" fontId="0" fillId="0" borderId="40" xfId="0" applyNumberFormat="1" applyBorder="1" applyAlignment="1">
      <alignment horizontal="center" vertical="center"/>
    </xf>
    <xf numFmtId="167" fontId="0" fillId="0" borderId="58" xfId="0" applyNumberFormat="1" applyBorder="1" applyAlignment="1">
      <alignment horizontal="center" vertical="center"/>
    </xf>
    <xf numFmtId="0" fontId="39" fillId="6" borderId="1" xfId="3" applyFont="1" applyFill="1" applyBorder="1" applyAlignment="1">
      <alignment horizontal="center"/>
    </xf>
    <xf numFmtId="0" fontId="51" fillId="8" borderId="0" xfId="0" applyFont="1" applyFill="1" applyAlignment="1">
      <alignment horizontal="center"/>
    </xf>
    <xf numFmtId="0" fontId="52" fillId="8" borderId="0" xfId="0" applyFont="1" applyFill="1" applyAlignment="1">
      <alignment horizontal="center" vertical="center"/>
    </xf>
    <xf numFmtId="0" fontId="53" fillId="8" borderId="0" xfId="0" applyFont="1" applyFill="1" applyAlignment="1">
      <alignment horizontal="center"/>
    </xf>
    <xf numFmtId="0" fontId="25" fillId="0" borderId="43" xfId="0" applyFont="1" applyBorder="1" applyAlignment="1">
      <alignment horizontal="center" vertical="center"/>
    </xf>
    <xf numFmtId="0" fontId="25" fillId="0" borderId="46" xfId="0" applyFont="1" applyBorder="1" applyAlignment="1">
      <alignment horizontal="center" vertical="center"/>
    </xf>
    <xf numFmtId="0" fontId="25" fillId="0" borderId="44" xfId="0" applyFont="1" applyBorder="1" applyAlignment="1">
      <alignment horizontal="center" vertical="center"/>
    </xf>
    <xf numFmtId="0" fontId="22" fillId="0" borderId="0" xfId="0" applyFont="1" applyAlignment="1">
      <alignment horizontal="center" vertical="center"/>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0" fillId="0" borderId="9" xfId="0" applyBorder="1" applyAlignment="1">
      <alignment horizontal="left" vertical="top" wrapText="1"/>
    </xf>
    <xf numFmtId="0" fontId="6" fillId="0" borderId="41" xfId="0" applyFont="1" applyBorder="1" applyAlignment="1">
      <alignment horizontal="center"/>
    </xf>
    <xf numFmtId="0" fontId="6" fillId="0" borderId="37" xfId="0" applyFont="1" applyBorder="1" applyAlignment="1">
      <alignment horizontal="center"/>
    </xf>
    <xf numFmtId="0" fontId="6" fillId="0" borderId="42" xfId="0" applyFont="1" applyBorder="1" applyAlignment="1">
      <alignment horizont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0" fillId="2" borderId="11" xfId="0" applyFill="1" applyBorder="1" applyAlignment="1">
      <alignment horizontal="center"/>
    </xf>
    <xf numFmtId="0" fontId="0" fillId="2" borderId="12" xfId="0" applyFill="1" applyBorder="1" applyAlignment="1">
      <alignment horizontal="center"/>
    </xf>
    <xf numFmtId="164" fontId="0" fillId="0" borderId="1" xfId="0" applyNumberFormat="1" applyBorder="1" applyAlignment="1">
      <alignment horizontal="center"/>
    </xf>
    <xf numFmtId="0" fontId="0" fillId="8" borderId="0" xfId="0" applyFill="1" applyAlignment="1" applyProtection="1">
      <alignment horizontal="center"/>
      <protection locked="0"/>
    </xf>
    <xf numFmtId="0" fontId="0" fillId="8" borderId="1" xfId="0" applyFill="1" applyBorder="1" applyAlignment="1" applyProtection="1">
      <alignment horizontal="center"/>
      <protection locked="0"/>
    </xf>
    <xf numFmtId="14" fontId="0" fillId="8" borderId="0" xfId="0" applyNumberFormat="1" applyFill="1" applyAlignment="1" applyProtection="1">
      <alignment horizontal="center"/>
      <protection locked="0"/>
    </xf>
    <xf numFmtId="166" fontId="0" fillId="8" borderId="0" xfId="0" applyNumberFormat="1" applyFill="1" applyAlignment="1" applyProtection="1">
      <alignment horizontal="center"/>
      <protection locked="0"/>
    </xf>
    <xf numFmtId="166" fontId="0" fillId="8" borderId="1" xfId="0" applyNumberFormat="1" applyFill="1" applyBorder="1" applyAlignment="1" applyProtection="1">
      <alignment horizontal="center"/>
      <protection locked="0"/>
    </xf>
    <xf numFmtId="0" fontId="15" fillId="8" borderId="0" xfId="5" applyFill="1" applyBorder="1" applyAlignment="1" applyProtection="1">
      <alignment horizontal="center"/>
      <protection locked="0"/>
    </xf>
    <xf numFmtId="0" fontId="0" fillId="8" borderId="4" xfId="0" applyFill="1" applyBorder="1" applyAlignment="1" applyProtection="1">
      <alignment horizontal="left" vertical="top" wrapText="1" indent="1"/>
      <protection locked="0"/>
    </xf>
    <xf numFmtId="0" fontId="0" fillId="8" borderId="2" xfId="0" applyFill="1" applyBorder="1" applyAlignment="1" applyProtection="1">
      <alignment horizontal="left" vertical="top" wrapText="1" indent="1"/>
      <protection locked="0"/>
    </xf>
    <xf numFmtId="0" fontId="0" fillId="8" borderId="5" xfId="0" applyFill="1" applyBorder="1" applyAlignment="1" applyProtection="1">
      <alignment horizontal="left" vertical="top" wrapText="1" indent="1"/>
      <protection locked="0"/>
    </xf>
    <xf numFmtId="0" fontId="0" fillId="8" borderId="6" xfId="0" applyFill="1" applyBorder="1" applyAlignment="1" applyProtection="1">
      <alignment horizontal="left" vertical="top" wrapText="1" indent="1"/>
      <protection locked="0"/>
    </xf>
    <xf numFmtId="0" fontId="0" fillId="8" borderId="0" xfId="0" applyFill="1" applyAlignment="1" applyProtection="1">
      <alignment horizontal="left" vertical="top" wrapText="1" indent="1"/>
      <protection locked="0"/>
    </xf>
    <xf numFmtId="0" fontId="0" fillId="8" borderId="7" xfId="0" applyFill="1" applyBorder="1" applyAlignment="1" applyProtection="1">
      <alignment horizontal="left" vertical="top" wrapText="1" indent="1"/>
      <protection locked="0"/>
    </xf>
    <xf numFmtId="0" fontId="0" fillId="8" borderId="8" xfId="0" applyFill="1" applyBorder="1" applyAlignment="1" applyProtection="1">
      <alignment horizontal="left" vertical="top" wrapText="1" indent="1"/>
      <protection locked="0"/>
    </xf>
    <xf numFmtId="0" fontId="0" fillId="8" borderId="1" xfId="0" applyFill="1" applyBorder="1" applyAlignment="1" applyProtection="1">
      <alignment horizontal="left" vertical="top" wrapText="1" indent="1"/>
      <protection locked="0"/>
    </xf>
    <xf numFmtId="0" fontId="0" fillId="8" borderId="9" xfId="0" applyFill="1" applyBorder="1" applyAlignment="1" applyProtection="1">
      <alignment horizontal="left" vertical="top" wrapText="1" indent="1"/>
      <protection locked="0"/>
    </xf>
    <xf numFmtId="0" fontId="0" fillId="8" borderId="11" xfId="0" applyFill="1" applyBorder="1" applyAlignment="1" applyProtection="1">
      <alignment horizontal="left" vertical="top" wrapText="1"/>
      <protection locked="0"/>
    </xf>
    <xf numFmtId="0" fontId="0" fillId="8" borderId="14"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0" fillId="0" borderId="0" xfId="0" applyAlignment="1">
      <alignment horizontal="left"/>
    </xf>
    <xf numFmtId="0" fontId="0" fillId="0" borderId="1" xfId="0" applyBorder="1" applyAlignment="1">
      <alignment horizontal="left"/>
    </xf>
    <xf numFmtId="0" fontId="0" fillId="2" borderId="11" xfId="0" applyFill="1" applyBorder="1" applyAlignment="1">
      <alignment horizontal="left"/>
    </xf>
    <xf numFmtId="0" fontId="0" fillId="2" borderId="14" xfId="0" applyFill="1" applyBorder="1" applyAlignment="1">
      <alignment horizontal="left"/>
    </xf>
    <xf numFmtId="0" fontId="0" fillId="2" borderId="12" xfId="0" applyFill="1" applyBorder="1" applyAlignment="1">
      <alignment horizontal="left"/>
    </xf>
    <xf numFmtId="164" fontId="0" fillId="0" borderId="0" xfId="1" applyNumberFormat="1" applyFont="1" applyBorder="1" applyAlignment="1" applyProtection="1">
      <alignment horizontal="center"/>
    </xf>
    <xf numFmtId="164" fontId="0" fillId="0" borderId="1" xfId="1" applyNumberFormat="1" applyFont="1" applyBorder="1" applyAlignment="1" applyProtection="1">
      <alignment horizontal="center"/>
    </xf>
    <xf numFmtId="0" fontId="0" fillId="0" borderId="3" xfId="0" applyBorder="1" applyAlignment="1" applyProtection="1">
      <alignment horizontal="center"/>
      <protection locked="0"/>
    </xf>
    <xf numFmtId="0" fontId="44" fillId="9" borderId="11" xfId="0" applyFont="1" applyFill="1" applyBorder="1" applyAlignment="1">
      <alignment horizontal="center"/>
    </xf>
    <xf numFmtId="0" fontId="44" fillId="9" borderId="14" xfId="0" applyFont="1" applyFill="1" applyBorder="1" applyAlignment="1">
      <alignment horizontal="center"/>
    </xf>
    <xf numFmtId="0" fontId="44" fillId="9" borderId="12" xfId="0" applyFont="1" applyFill="1" applyBorder="1" applyAlignment="1">
      <alignment horizontal="center"/>
    </xf>
    <xf numFmtId="0" fontId="44" fillId="9" borderId="3" xfId="0" applyFont="1" applyFill="1" applyBorder="1" applyAlignment="1">
      <alignment horizontal="center"/>
    </xf>
    <xf numFmtId="0" fontId="43" fillId="9" borderId="11" xfId="0" applyFont="1" applyFill="1" applyBorder="1" applyAlignment="1">
      <alignment horizontal="left"/>
    </xf>
    <xf numFmtId="0" fontId="43" fillId="9" borderId="14" xfId="0" applyFont="1" applyFill="1" applyBorder="1" applyAlignment="1">
      <alignment horizontal="left"/>
    </xf>
    <xf numFmtId="0" fontId="43" fillId="9" borderId="12" xfId="0" applyFont="1" applyFill="1" applyBorder="1" applyAlignment="1">
      <alignment horizontal="left"/>
    </xf>
    <xf numFmtId="0" fontId="43" fillId="9" borderId="11" xfId="0" applyFont="1" applyFill="1" applyBorder="1" applyAlignment="1">
      <alignment horizontal="center"/>
    </xf>
    <xf numFmtId="0" fontId="43" fillId="9" borderId="12" xfId="0" applyFont="1" applyFill="1" applyBorder="1" applyAlignment="1">
      <alignment horizontal="center"/>
    </xf>
    <xf numFmtId="0" fontId="69" fillId="8" borderId="41" xfId="0" applyFont="1" applyFill="1" applyBorder="1" applyAlignment="1" applyProtection="1">
      <alignment horizontal="center"/>
      <protection locked="0"/>
    </xf>
    <xf numFmtId="0" fontId="69" fillId="8" borderId="37" xfId="0" applyFont="1" applyFill="1" applyBorder="1" applyAlignment="1" applyProtection="1">
      <alignment horizontal="center"/>
      <protection locked="0"/>
    </xf>
    <xf numFmtId="0" fontId="69" fillId="8" borderId="42" xfId="0" applyFont="1" applyFill="1" applyBorder="1" applyAlignment="1" applyProtection="1">
      <alignment horizontal="center"/>
      <protection locked="0"/>
    </xf>
    <xf numFmtId="44" fontId="0" fillId="0" borderId="11" xfId="1" applyFont="1" applyBorder="1" applyAlignment="1" applyProtection="1">
      <alignment horizontal="center" vertical="center"/>
      <protection locked="0"/>
    </xf>
    <xf numFmtId="44" fontId="0" fillId="0" borderId="12" xfId="1" applyFont="1" applyBorder="1" applyAlignment="1" applyProtection="1">
      <alignment horizontal="center" vertical="center"/>
      <protection locked="0"/>
    </xf>
    <xf numFmtId="44" fontId="0" fillId="0" borderId="11" xfId="1" applyFont="1" applyBorder="1" applyAlignment="1" applyProtection="1">
      <alignment horizontal="center" vertical="center"/>
    </xf>
    <xf numFmtId="44" fontId="0" fillId="0" borderId="12" xfId="1" applyFont="1" applyBorder="1" applyAlignment="1" applyProtection="1">
      <alignment horizontal="center" vertical="center"/>
    </xf>
    <xf numFmtId="0" fontId="26" fillId="0" borderId="4" xfId="0" applyFont="1" applyBorder="1" applyAlignment="1" applyProtection="1">
      <alignment horizontal="left" vertical="top" wrapText="1"/>
      <protection locked="0"/>
    </xf>
    <xf numFmtId="0" fontId="26" fillId="0" borderId="2" xfId="0" applyFont="1" applyBorder="1" applyAlignment="1" applyProtection="1">
      <alignment horizontal="left" vertical="top" wrapText="1"/>
      <protection locked="0"/>
    </xf>
    <xf numFmtId="0" fontId="26" fillId="0" borderId="5" xfId="0" applyFont="1" applyBorder="1" applyAlignment="1" applyProtection="1">
      <alignment horizontal="left" vertical="top" wrapText="1"/>
      <protection locked="0"/>
    </xf>
    <xf numFmtId="0" fontId="26" fillId="0" borderId="6" xfId="0" applyFont="1" applyBorder="1" applyAlignment="1" applyProtection="1">
      <alignment horizontal="left" vertical="top" wrapText="1"/>
      <protection locked="0"/>
    </xf>
    <xf numFmtId="0" fontId="26" fillId="0" borderId="0" xfId="0" applyFont="1" applyAlignment="1" applyProtection="1">
      <alignment horizontal="left" vertical="top" wrapText="1"/>
      <protection locked="0"/>
    </xf>
    <xf numFmtId="0" fontId="26" fillId="0" borderId="7" xfId="0" applyFont="1" applyBorder="1" applyAlignment="1" applyProtection="1">
      <alignment horizontal="left" vertical="top" wrapText="1"/>
      <protection locked="0"/>
    </xf>
    <xf numFmtId="0" fontId="26" fillId="0" borderId="8" xfId="0" applyFont="1" applyBorder="1" applyAlignment="1" applyProtection="1">
      <alignment horizontal="left" vertical="top" wrapText="1"/>
      <protection locked="0"/>
    </xf>
    <xf numFmtId="0" fontId="26" fillId="0" borderId="1"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0" fillId="0" borderId="1" xfId="0" applyBorder="1" applyAlignment="1">
      <alignment horizontal="center"/>
    </xf>
    <xf numFmtId="0" fontId="0" fillId="0" borderId="9" xfId="0" applyBorder="1" applyAlignment="1">
      <alignment horizontal="center"/>
    </xf>
    <xf numFmtId="0" fontId="68" fillId="8" borderId="47" xfId="0" applyFont="1" applyFill="1" applyBorder="1" applyAlignment="1">
      <alignment horizontal="center" vertical="center"/>
    </xf>
    <xf numFmtId="0" fontId="68" fillId="8" borderId="0" xfId="0" applyFont="1" applyFill="1" applyAlignment="1">
      <alignment horizontal="center" vertical="center"/>
    </xf>
    <xf numFmtId="0" fontId="16" fillId="0" borderId="0" xfId="0" applyFont="1" applyAlignment="1">
      <alignment horizontal="center"/>
    </xf>
    <xf numFmtId="164" fontId="2" fillId="0" borderId="0" xfId="1" applyNumberFormat="1" applyFont="1" applyBorder="1" applyAlignment="1" applyProtection="1">
      <alignment horizontal="center"/>
    </xf>
    <xf numFmtId="164" fontId="2" fillId="0" borderId="1" xfId="1" applyNumberFormat="1" applyFont="1" applyBorder="1" applyAlignment="1" applyProtection="1">
      <alignment horizontal="center"/>
    </xf>
    <xf numFmtId="0" fontId="7" fillId="0" borderId="3" xfId="2" applyBorder="1" applyAlignment="1" applyProtection="1">
      <alignment horizontal="center"/>
      <protection locked="0"/>
    </xf>
    <xf numFmtId="0" fontId="10" fillId="0" borderId="27"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32" xfId="2" applyFont="1" applyBorder="1" applyAlignment="1">
      <alignment horizontal="center" vertical="center" wrapText="1"/>
    </xf>
    <xf numFmtId="0" fontId="7" fillId="4" borderId="33" xfId="2" applyFill="1" applyBorder="1" applyAlignment="1">
      <alignment horizontal="center" vertical="center" wrapText="1"/>
    </xf>
    <xf numFmtId="0" fontId="7" fillId="4" borderId="34" xfId="2" applyFill="1" applyBorder="1" applyAlignment="1">
      <alignment horizontal="center" vertical="center" wrapText="1"/>
    </xf>
    <xf numFmtId="0" fontId="7" fillId="4" borderId="35" xfId="2" applyFill="1" applyBorder="1" applyAlignment="1">
      <alignment horizontal="center" vertical="center" wrapText="1"/>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32" xfId="2" applyFont="1" applyBorder="1" applyAlignment="1">
      <alignment horizontal="center" vertical="center"/>
    </xf>
    <xf numFmtId="0" fontId="10" fillId="0" borderId="36" xfId="2" applyFont="1" applyBorder="1" applyAlignment="1">
      <alignment horizontal="center" vertical="center"/>
    </xf>
    <xf numFmtId="0" fontId="7" fillId="0" borderId="3" xfId="2" applyBorder="1" applyAlignment="1" applyProtection="1">
      <alignment horizontal="center" wrapText="1"/>
      <protection locked="0"/>
    </xf>
    <xf numFmtId="0" fontId="10" fillId="0" borderId="29" xfId="2" applyFont="1" applyBorder="1" applyAlignment="1">
      <alignment horizontal="center" vertical="center" wrapText="1"/>
    </xf>
    <xf numFmtId="0" fontId="10" fillId="0" borderId="30" xfId="2" applyFont="1" applyBorder="1" applyAlignment="1">
      <alignment horizontal="center" vertical="center" wrapText="1"/>
    </xf>
    <xf numFmtId="0" fontId="10" fillId="0" borderId="31" xfId="2" applyFont="1" applyBorder="1" applyAlignment="1">
      <alignment horizontal="center" vertical="center" wrapText="1"/>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7" fillId="0" borderId="27" xfId="2" applyBorder="1" applyAlignment="1" applyProtection="1">
      <alignment horizontal="center"/>
      <protection locked="0"/>
    </xf>
    <xf numFmtId="0" fontId="7" fillId="0" borderId="28" xfId="2" applyBorder="1" applyAlignment="1" applyProtection="1">
      <alignment horizontal="center"/>
      <protection locked="0"/>
    </xf>
    <xf numFmtId="0" fontId="9" fillId="0" borderId="11" xfId="2" applyFont="1" applyBorder="1" applyAlignment="1">
      <alignment horizontal="center"/>
    </xf>
    <xf numFmtId="0" fontId="9" fillId="0" borderId="14" xfId="2" applyFont="1" applyBorder="1" applyAlignment="1">
      <alignment horizontal="center"/>
    </xf>
    <xf numFmtId="0" fontId="9" fillId="0" borderId="12" xfId="2" applyFont="1" applyBorder="1" applyAlignment="1">
      <alignment horizontal="center"/>
    </xf>
    <xf numFmtId="0" fontId="7" fillId="4" borderId="23" xfId="2" applyFill="1" applyBorder="1" applyAlignment="1">
      <alignment horizontal="center" vertical="center" wrapText="1"/>
    </xf>
    <xf numFmtId="0" fontId="7" fillId="4" borderId="13" xfId="2" applyFill="1" applyBorder="1" applyAlignment="1">
      <alignment horizontal="center" vertical="center" wrapText="1"/>
    </xf>
    <xf numFmtId="0" fontId="7" fillId="4" borderId="24" xfId="2" applyFill="1" applyBorder="1" applyAlignment="1">
      <alignment horizontal="center" vertical="center" wrapText="1"/>
    </xf>
    <xf numFmtId="0" fontId="7" fillId="4" borderId="19" xfId="2" applyFill="1" applyBorder="1" applyAlignment="1">
      <alignment horizontal="center" vertical="center" wrapText="1"/>
    </xf>
    <xf numFmtId="0" fontId="7" fillId="4" borderId="25" xfId="2" applyFill="1" applyBorder="1" applyAlignment="1">
      <alignment horizontal="center" vertical="center" wrapText="1"/>
    </xf>
    <xf numFmtId="0" fontId="7" fillId="4" borderId="26" xfId="2" applyFill="1" applyBorder="1" applyAlignment="1">
      <alignment horizontal="center" vertical="center" wrapText="1"/>
    </xf>
    <xf numFmtId="164" fontId="7" fillId="0" borderId="15" xfId="2" applyNumberFormat="1" applyBorder="1" applyAlignment="1">
      <alignment horizontal="center" vertical="center"/>
    </xf>
    <xf numFmtId="164" fontId="7" fillId="0" borderId="20" xfId="2" applyNumberFormat="1" applyBorder="1" applyAlignment="1">
      <alignment horizontal="center" vertical="center"/>
    </xf>
    <xf numFmtId="0" fontId="8" fillId="3" borderId="39"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40"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0" xfId="2" applyFont="1" applyFill="1" applyAlignment="1">
      <alignment horizontal="center" vertical="center"/>
    </xf>
    <xf numFmtId="0" fontId="8" fillId="3" borderId="19" xfId="2" applyFont="1" applyFill="1" applyBorder="1" applyAlignment="1">
      <alignment horizontal="center" vertical="center"/>
    </xf>
    <xf numFmtId="0" fontId="7" fillId="0" borderId="27" xfId="2" applyBorder="1" applyAlignment="1" applyProtection="1">
      <alignment horizontal="center" wrapText="1"/>
      <protection locked="0"/>
    </xf>
    <xf numFmtId="0" fontId="7" fillId="0" borderId="10" xfId="2" applyBorder="1" applyAlignment="1" applyProtection="1">
      <alignment horizontal="center" wrapText="1"/>
      <protection locked="0"/>
    </xf>
    <xf numFmtId="0" fontId="7" fillId="0" borderId="28" xfId="2" applyBorder="1" applyAlignment="1" applyProtection="1">
      <alignment horizontal="center" wrapText="1"/>
      <protection locked="0"/>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16" xfId="2" applyFont="1" applyBorder="1" applyAlignment="1">
      <alignment horizontal="center" vertical="center"/>
    </xf>
    <xf numFmtId="0" fontId="10" fillId="0" borderId="15"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20" xfId="2" applyFont="1" applyBorder="1" applyAlignment="1">
      <alignment horizontal="center" vertical="center" wrapText="1"/>
    </xf>
  </cellXfs>
  <cellStyles count="6">
    <cellStyle name="Currency" xfId="1" builtinId="4"/>
    <cellStyle name="Hyperlink" xfId="5" builtinId="8"/>
    <cellStyle name="Normal" xfId="0" builtinId="0"/>
    <cellStyle name="Normal 2" xfId="3" xr:uid="{00000000-0005-0000-0000-000003000000}"/>
    <cellStyle name="Normal 3" xfId="2" xr:uid="{00000000-0005-0000-0000-000004000000}"/>
    <cellStyle name="Percent 2" xfId="4" xr:uid="{00000000-0005-0000-0000-000005000000}"/>
  </cellStyles>
  <dxfs count="0"/>
  <tableStyles count="0" defaultTableStyle="TableStyleMedium2" defaultPivotStyle="PivotStyleLight16"/>
  <colors>
    <mruColors>
      <color rgb="FFEDCCCB"/>
      <color rgb="FFFFFFBD"/>
      <color rgb="FF0000FF"/>
      <color rgb="FFC86260"/>
      <color rgb="FF66FFFF"/>
      <color rgb="FF6600FF"/>
      <color rgb="FFBFB7FB"/>
      <color rgb="FF99FF99"/>
      <color rgb="FFFFA7D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266700</xdr:colOff>
      <xdr:row>2</xdr:row>
      <xdr:rowOff>344806</xdr:rowOff>
    </xdr:from>
    <xdr:to>
      <xdr:col>5</xdr:col>
      <xdr:colOff>38100</xdr:colOff>
      <xdr:row>3</xdr:row>
      <xdr:rowOff>152400</xdr:rowOff>
    </xdr:to>
    <xdr:sp macro="" textlink="">
      <xdr:nvSpPr>
        <xdr:cNvPr id="2" name="Arrow: Left 1">
          <a:extLst>
            <a:ext uri="{FF2B5EF4-FFF2-40B4-BE49-F238E27FC236}">
              <a16:creationId xmlns:a16="http://schemas.microsoft.com/office/drawing/2014/main" id="{00000000-0008-0000-0300-000002000000}"/>
            </a:ext>
          </a:extLst>
        </xdr:cNvPr>
        <xdr:cNvSpPr/>
      </xdr:nvSpPr>
      <xdr:spPr>
        <a:xfrm>
          <a:off x="7048500" y="811531"/>
          <a:ext cx="1543050" cy="274319"/>
        </a:xfrm>
        <a:prstGeom prst="leftArrow">
          <a:avLst/>
        </a:prstGeom>
        <a:solidFill>
          <a:sysClr val="window" lastClr="FFFFFF"/>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19050</xdr:rowOff>
    </xdr:from>
    <xdr:to>
      <xdr:col>13</xdr:col>
      <xdr:colOff>114300</xdr:colOff>
      <xdr:row>8</xdr:row>
      <xdr:rowOff>85725</xdr:rowOff>
    </xdr:to>
    <xdr:sp macro="" textlink="">
      <xdr:nvSpPr>
        <xdr:cNvPr id="1025" name="Rectangle 1">
          <a:extLst>
            <a:ext uri="{FF2B5EF4-FFF2-40B4-BE49-F238E27FC236}">
              <a16:creationId xmlns:a16="http://schemas.microsoft.com/office/drawing/2014/main" id="{00000000-0008-0000-0200-000001040000}"/>
            </a:ext>
          </a:extLst>
        </xdr:cNvPr>
        <xdr:cNvSpPr>
          <a:spLocks noChangeArrowheads="1"/>
        </xdr:cNvSpPr>
      </xdr:nvSpPr>
      <xdr:spPr bwMode="auto">
        <a:xfrm>
          <a:off x="9525" y="19050"/>
          <a:ext cx="8029575" cy="638175"/>
        </a:xfrm>
        <a:prstGeom prst="rect">
          <a:avLst/>
        </a:prstGeom>
        <a:noFill/>
        <a:ln w="38100" cmpd="dbl">
          <a:solidFill>
            <a:srgbClr val="000000"/>
          </a:solidFill>
          <a:miter lim="800000"/>
          <a:headEnd/>
          <a:tailEnd/>
        </a:ln>
        <a:extLst>
          <a:ext uri="{909E8E84-426E-40dd-AFC4-6F175D3DCCD1}">
            <a14:hiddenFill xmlns:a14="http://schemas.microsoft.com/office/drawing/2010/main" xmlns="">
              <a:solidFill>
                <a:srgbClr val="D8D8D8"/>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419100</xdr:colOff>
          <xdr:row>33</xdr:row>
          <xdr:rowOff>114300</xdr:rowOff>
        </xdr:from>
        <xdr:to>
          <xdr:col>10</xdr:col>
          <xdr:colOff>361950</xdr:colOff>
          <xdr:row>36</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Received GPSA funding in the current and/or past fiscal year (budget or appropriations)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2</xdr:col>
          <xdr:colOff>228600</xdr:colOff>
          <xdr:row>42</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41</xdr:row>
          <xdr:rowOff>114300</xdr:rowOff>
        </xdr:from>
        <xdr:to>
          <xdr:col>5</xdr:col>
          <xdr:colOff>381000</xdr:colOff>
          <xdr:row>42</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4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One-time capital outlay (i.e. Computer)</a:t>
              </a:r>
            </a:p>
          </xdr:txBody>
        </xdr:sp>
        <xdr:clientData/>
      </xdr:twoCellAnchor>
    </mc:Choice>
    <mc:Fallback/>
  </mc:AlternateContent>
  <xdr:twoCellAnchor>
    <xdr:from>
      <xdr:col>0</xdr:col>
      <xdr:colOff>9525</xdr:colOff>
      <xdr:row>5</xdr:row>
      <xdr:rowOff>19050</xdr:rowOff>
    </xdr:from>
    <xdr:to>
      <xdr:col>13</xdr:col>
      <xdr:colOff>114300</xdr:colOff>
      <xdr:row>8</xdr:row>
      <xdr:rowOff>85725</xdr:rowOff>
    </xdr:to>
    <xdr:sp macro="" textlink="">
      <xdr:nvSpPr>
        <xdr:cNvPr id="11" name="Rectangle 1">
          <a:extLst>
            <a:ext uri="{FF2B5EF4-FFF2-40B4-BE49-F238E27FC236}">
              <a16:creationId xmlns:a16="http://schemas.microsoft.com/office/drawing/2014/main" id="{00000000-0008-0000-0200-00000B000000}"/>
            </a:ext>
          </a:extLst>
        </xdr:cNvPr>
        <xdr:cNvSpPr>
          <a:spLocks noChangeArrowheads="1"/>
        </xdr:cNvSpPr>
      </xdr:nvSpPr>
      <xdr:spPr bwMode="auto">
        <a:xfrm>
          <a:off x="9525" y="19050"/>
          <a:ext cx="8391525" cy="638175"/>
        </a:xfrm>
        <a:prstGeom prst="rect">
          <a:avLst/>
        </a:prstGeom>
        <a:noFill/>
        <a:ln w="38100" cmpd="dbl">
          <a:solidFill>
            <a:srgbClr val="000000"/>
          </a:solidFill>
          <a:miter lim="800000"/>
          <a:headEnd/>
          <a:tailEnd/>
        </a:ln>
        <a:extLst>
          <a:ext uri="{909E8E84-426E-40dd-AFC4-6F175D3DCCD1}">
            <a14:hiddenFill xmlns="" xmlns:a14="http://schemas.microsoft.com/office/drawing/2010/main">
              <a:solidFill>
                <a:srgbClr val="D8D8D8"/>
              </a:solidFill>
            </a14:hiddenFill>
          </a:ext>
        </a:extLst>
      </xdr:spPr>
    </xdr:sp>
    <xdr:clientData/>
  </xdr:twoCellAnchor>
  <xdr:twoCellAnchor>
    <xdr:from>
      <xdr:col>3</xdr:col>
      <xdr:colOff>295275</xdr:colOff>
      <xdr:row>5</xdr:row>
      <xdr:rowOff>158115</xdr:rowOff>
    </xdr:from>
    <xdr:to>
      <xdr:col>11</xdr:col>
      <xdr:colOff>481965</xdr:colOff>
      <xdr:row>7</xdr:row>
      <xdr:rowOff>142874</xdr:rowOff>
    </xdr:to>
    <xdr:sp macro="" textlink="">
      <xdr:nvSpPr>
        <xdr:cNvPr id="13" name="WordArt 7">
          <a:extLst>
            <a:ext uri="{FF2B5EF4-FFF2-40B4-BE49-F238E27FC236}">
              <a16:creationId xmlns:a16="http://schemas.microsoft.com/office/drawing/2014/main" id="{00000000-0008-0000-0200-00000D000000}"/>
            </a:ext>
          </a:extLst>
        </xdr:cNvPr>
        <xdr:cNvSpPr>
          <a:spLocks noChangeArrowheads="1" noChangeShapeType="1" noTextEdit="1"/>
        </xdr:cNvSpPr>
      </xdr:nvSpPr>
      <xdr:spPr bwMode="auto">
        <a:xfrm>
          <a:off x="2066925" y="158115"/>
          <a:ext cx="4911090" cy="461009"/>
        </a:xfrm>
        <a:prstGeom prst="rect">
          <a:avLst/>
        </a:prstGeom>
        <a:extLst>
          <a:ext uri="{91240B29-F687-4f45-9708-019B960494DF}">
            <a14:hiddenLine xmlns=""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r>
            <a:rPr lang="en-US" sz="3600" kern="10" spc="0">
              <a:ln>
                <a:noFill/>
              </a:ln>
              <a:solidFill>
                <a:srgbClr val="C6060B"/>
              </a:solidFill>
              <a:effectLst>
                <a:outerShdw dist="17961" dir="2700000" algn="ctr" rotWithShape="0">
                  <a:srgbClr val="868686"/>
                </a:outerShdw>
              </a:effectLst>
              <a:latin typeface="Arial Black"/>
            </a:rPr>
            <a:t>APPROPRIATIONS REQUEST</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41</xdr:row>
          <xdr:rowOff>76200</xdr:rowOff>
        </xdr:from>
        <xdr:to>
          <xdr:col>2</xdr:col>
          <xdr:colOff>228600</xdr:colOff>
          <xdr:row>42</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41</xdr:row>
          <xdr:rowOff>114300</xdr:rowOff>
        </xdr:from>
        <xdr:to>
          <xdr:col>5</xdr:col>
          <xdr:colOff>381000</xdr:colOff>
          <xdr:row>42</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41</xdr:row>
          <xdr:rowOff>76200</xdr:rowOff>
        </xdr:from>
        <xdr:to>
          <xdr:col>10</xdr:col>
          <xdr:colOff>552450</xdr:colOff>
          <xdr:row>42</xdr:row>
          <xdr:rowOff>228600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One-time expenditure (i.e. Event)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31</xdr:row>
          <xdr:rowOff>171450</xdr:rowOff>
        </xdr:from>
        <xdr:to>
          <xdr:col>10</xdr:col>
          <xdr:colOff>114300</xdr:colOff>
          <xdr:row>34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Received PB Funds in the current and/or past fiscal year </a:t>
              </a:r>
            </a:p>
          </xdr:txBody>
        </xdr:sp>
        <xdr:clientData/>
      </xdr:twoCellAnchor>
    </mc:Choice>
    <mc:Fallback/>
  </mc:AlternateContent>
  <xdr:twoCellAnchor>
    <xdr:from>
      <xdr:col>4</xdr:col>
      <xdr:colOff>333375</xdr:colOff>
      <xdr:row>1</xdr:row>
      <xdr:rowOff>85725</xdr:rowOff>
    </xdr:from>
    <xdr:to>
      <xdr:col>9</xdr:col>
      <xdr:colOff>85725</xdr:colOff>
      <xdr:row>3</xdr:row>
      <xdr:rowOff>114300</xdr:rowOff>
    </xdr:to>
    <xdr:sp macro="" textlink="">
      <xdr:nvSpPr>
        <xdr:cNvPr id="18" name="Oval 17">
          <a:extLst>
            <a:ext uri="{FF2B5EF4-FFF2-40B4-BE49-F238E27FC236}">
              <a16:creationId xmlns:a16="http://schemas.microsoft.com/office/drawing/2014/main" id="{00000000-0008-0000-0200-000012000000}"/>
            </a:ext>
          </a:extLst>
        </xdr:cNvPr>
        <xdr:cNvSpPr/>
      </xdr:nvSpPr>
      <xdr:spPr>
        <a:xfrm>
          <a:off x="2695575" y="323850"/>
          <a:ext cx="2705100" cy="409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419100</xdr:colOff>
          <xdr:row>32</xdr:row>
          <xdr:rowOff>38100</xdr:rowOff>
        </xdr:from>
        <xdr:to>
          <xdr:col>5</xdr:col>
          <xdr:colOff>76200</xdr:colOff>
          <xdr:row>34</xdr:row>
          <xdr:rowOff>0</xdr:rowOff>
        </xdr:to>
        <xdr:sp macro="" textlink="">
          <xdr:nvSpPr>
            <xdr:cNvPr id="1055" name="Check Box 31" descr="Is a chartered graduate student organization"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Is a chartered graduate student organization</a:t>
              </a:r>
            </a:p>
          </xdr:txBody>
        </xdr:sp>
        <xdr:clientData fLocksWithSheet="0"/>
      </xdr:twoCellAnchor>
    </mc:Choice>
    <mc:Fallback/>
  </mc:AlternateContent>
  <xdr:twoCellAnchor editAs="oneCell">
    <xdr:from>
      <xdr:col>0</xdr:col>
      <xdr:colOff>201928</xdr:colOff>
      <xdr:row>5</xdr:row>
      <xdr:rowOff>53340</xdr:rowOff>
    </xdr:from>
    <xdr:to>
      <xdr:col>2</xdr:col>
      <xdr:colOff>248003</xdr:colOff>
      <xdr:row>8</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1928" y="1110615"/>
          <a:ext cx="1208125" cy="6324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AO/SGAO/2023-2024/ASUNM%20Spring%20Budgets/FY24-ASUNM-Budget-Form-Blan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GAO/SGAO/2023-2024/ASUNM%20Spring%20Budgets/FY24-ASUNM-Budget-Form-Salaries-Bla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C:\Users\jmgarcia\Desktop\GPSA%20abridged%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ies"/>
      <sheetName val="Instructions"/>
      <sheetName val="Standing Rules (abridged)"/>
      <sheetName val="Standing Rules (full version)"/>
      <sheetName val="Budget Questionnaire (required)"/>
      <sheetName val="Spending Categories"/>
      <sheetName val="Budget Detail Sheet #1"/>
      <sheetName val="Budget Detail Sheet #2"/>
      <sheetName val="Budget Detail Sheet #3"/>
      <sheetName val="Budget Detail Sheet # 4"/>
      <sheetName val="Budget Detail Sheet # 5"/>
      <sheetName val="Budget Detail Sheet # 6"/>
      <sheetName val="Budget Detail Sheet #7"/>
      <sheetName val="Sheet1"/>
    </sheetNames>
    <sheetDataSet>
      <sheetData sheetId="0">
        <row r="1">
          <cell r="A1" t="str">
            <v>3100 - Office Supplies</v>
          </cell>
        </row>
        <row r="2">
          <cell r="A2" t="str">
            <v>3140 - Computer Software</v>
          </cell>
        </row>
        <row r="3">
          <cell r="A3" t="str">
            <v>3150 - Computer Supplies</v>
          </cell>
        </row>
        <row r="4">
          <cell r="A4" t="str">
            <v>3180 - Non-Capital Equipment &lt;$5,001</v>
          </cell>
        </row>
        <row r="5">
          <cell r="A5" t="str">
            <v>3189 - Tagged Non-Capital Equipment &lt;$5,001</v>
          </cell>
        </row>
        <row r="6">
          <cell r="A6" t="str">
            <v>31B0 - Food F&amp;A Unallowable Gen</v>
          </cell>
        </row>
        <row r="7">
          <cell r="A7" t="str">
            <v>31C0 - Dues &amp; Memberships</v>
          </cell>
        </row>
        <row r="8">
          <cell r="A8" t="str">
            <v>31J0 - Parking Permits Gen</v>
          </cell>
        </row>
        <row r="9">
          <cell r="A9" t="str">
            <v>31K0 - Postage Gen</v>
          </cell>
        </row>
        <row r="10">
          <cell r="A10" t="str">
            <v>31L0 - Printing Supplies Gen</v>
          </cell>
        </row>
        <row r="11">
          <cell r="A11" t="str">
            <v>37Y0 - Supply Costs F&amp;A Unallowable</v>
          </cell>
        </row>
        <row r="12">
          <cell r="A12" t="str">
            <v>4080 - Student Travel - Airfare/Train/Rental/12 Passenger Van</v>
          </cell>
        </row>
        <row r="13">
          <cell r="A13" t="str">
            <v xml:space="preserve">4080 - Student Travel- Gas Mileage </v>
          </cell>
        </row>
      </sheetData>
      <sheetData sheetId="1"/>
      <sheetData sheetId="2"/>
      <sheetData sheetId="3"/>
      <sheetData sheetId="4"/>
      <sheetData sheetId="5"/>
      <sheetData sheetId="6">
        <row r="29">
          <cell r="L29">
            <v>0</v>
          </cell>
        </row>
        <row r="30">
          <cell r="K30">
            <v>0</v>
          </cell>
          <cell r="M30">
            <v>0</v>
          </cell>
        </row>
      </sheetData>
      <sheetData sheetId="7">
        <row r="29">
          <cell r="L29">
            <v>0</v>
          </cell>
        </row>
        <row r="30">
          <cell r="K30">
            <v>0</v>
          </cell>
          <cell r="M30">
            <v>0</v>
          </cell>
        </row>
      </sheetData>
      <sheetData sheetId="8">
        <row r="29">
          <cell r="L29">
            <v>0</v>
          </cell>
        </row>
        <row r="30">
          <cell r="K30">
            <v>0</v>
          </cell>
          <cell r="M30">
            <v>0</v>
          </cell>
        </row>
      </sheetData>
      <sheetData sheetId="9">
        <row r="29">
          <cell r="L29">
            <v>0</v>
          </cell>
        </row>
        <row r="30">
          <cell r="K30">
            <v>0</v>
          </cell>
          <cell r="M30">
            <v>0</v>
          </cell>
        </row>
      </sheetData>
      <sheetData sheetId="10">
        <row r="29">
          <cell r="L29">
            <v>0</v>
          </cell>
        </row>
        <row r="30">
          <cell r="K30">
            <v>0</v>
          </cell>
          <cell r="M30">
            <v>0</v>
          </cell>
        </row>
      </sheetData>
      <sheetData sheetId="11">
        <row r="29">
          <cell r="L29">
            <v>0</v>
          </cell>
        </row>
        <row r="30">
          <cell r="K30">
            <v>0</v>
          </cell>
          <cell r="M30">
            <v>0</v>
          </cell>
        </row>
      </sheetData>
      <sheetData sheetId="12">
        <row r="29">
          <cell r="L29">
            <v>0</v>
          </cell>
        </row>
        <row r="30">
          <cell r="K30">
            <v>0</v>
          </cell>
          <cell r="M30">
            <v>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egories"/>
      <sheetName val="Categories - Salaries"/>
      <sheetName val="Instructions"/>
      <sheetName val="Standing Rules (abridged)"/>
      <sheetName val="Standing Rules (full version)"/>
      <sheetName val="Budget Questionnaire"/>
      <sheetName val="SALARIES Budget Detail Sheet #1"/>
      <sheetName val="Spending Categories"/>
      <sheetName val="Budget Detail Sheet #2"/>
      <sheetName val="Budget Detail Sheet #3"/>
      <sheetName val="Budget Detail Sheet # 4"/>
      <sheetName val="Budget Detail Sheet # 5"/>
      <sheetName val="Budget Detail Sheet # 6"/>
      <sheetName val="Budget Detail Sheet #7"/>
      <sheetName val="Sheet1"/>
    </sheetNames>
    <sheetDataSet>
      <sheetData sheetId="0"/>
      <sheetData sheetId="1"/>
      <sheetData sheetId="2"/>
      <sheetData sheetId="3"/>
      <sheetData sheetId="4"/>
      <sheetData sheetId="5"/>
      <sheetData sheetId="6">
        <row r="29">
          <cell r="L29">
            <v>0</v>
          </cell>
        </row>
        <row r="30">
          <cell r="K30">
            <v>0</v>
          </cell>
          <cell r="M30">
            <v>0</v>
          </cell>
        </row>
      </sheetData>
      <sheetData sheetId="7"/>
      <sheetData sheetId="8">
        <row r="29">
          <cell r="L29">
            <v>0</v>
          </cell>
        </row>
        <row r="30">
          <cell r="K30">
            <v>0</v>
          </cell>
          <cell r="M30">
            <v>0</v>
          </cell>
        </row>
      </sheetData>
      <sheetData sheetId="9">
        <row r="29">
          <cell r="L29">
            <v>0</v>
          </cell>
        </row>
        <row r="30">
          <cell r="K30">
            <v>0</v>
          </cell>
          <cell r="M30">
            <v>0</v>
          </cell>
        </row>
      </sheetData>
      <sheetData sheetId="10">
        <row r="29">
          <cell r="L29">
            <v>0</v>
          </cell>
        </row>
        <row r="30">
          <cell r="K30">
            <v>0</v>
          </cell>
          <cell r="M30">
            <v>0</v>
          </cell>
        </row>
      </sheetData>
      <sheetData sheetId="11">
        <row r="29">
          <cell r="L29">
            <v>0</v>
          </cell>
        </row>
        <row r="30">
          <cell r="K30">
            <v>0</v>
          </cell>
          <cell r="M30">
            <v>0</v>
          </cell>
        </row>
      </sheetData>
      <sheetData sheetId="12">
        <row r="29">
          <cell r="L29">
            <v>0</v>
          </cell>
        </row>
        <row r="30">
          <cell r="K30">
            <v>0</v>
          </cell>
          <cell r="M30">
            <v>0</v>
          </cell>
        </row>
      </sheetData>
      <sheetData sheetId="13">
        <row r="29">
          <cell r="L29">
            <v>0</v>
          </cell>
        </row>
        <row r="30">
          <cell r="K30">
            <v>0</v>
          </cell>
          <cell r="M30">
            <v>0</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Abridged Summary of Finance Committee Standing Rules</v>
          </cell>
        </row>
        <row r="3">
          <cell r="A3" t="str">
            <v xml:space="preserve">Type of Request </v>
          </cell>
          <cell r="B3" t="str">
            <v xml:space="preserve">Maximum Funding Available </v>
          </cell>
        </row>
        <row r="5">
          <cell r="A5" t="str">
            <v>Advertising</v>
          </cell>
          <cell r="B5">
            <v>50</v>
          </cell>
        </row>
        <row r="6">
          <cell r="A6" t="str">
            <v>Computer</v>
          </cell>
          <cell r="B6">
            <v>300</v>
          </cell>
        </row>
        <row r="7">
          <cell r="A7" t="str">
            <v>Computer Supplies</v>
          </cell>
          <cell r="B7">
            <v>100</v>
          </cell>
        </row>
        <row r="8">
          <cell r="A8" t="str">
            <v>Conference / Registration Fees</v>
          </cell>
          <cell r="B8" t="str">
            <v>$400 per organization                                $200 per student per conference</v>
          </cell>
        </row>
        <row r="9">
          <cell r="A9" t="str">
            <v>Copying Services</v>
          </cell>
          <cell r="B9">
            <v>30</v>
          </cell>
        </row>
        <row r="10">
          <cell r="A10" t="str">
            <v>Educational Supplies</v>
          </cell>
          <cell r="B10">
            <v>350</v>
          </cell>
        </row>
        <row r="11">
          <cell r="A11" t="str">
            <v>Food - Refreshments</v>
          </cell>
          <cell r="B11">
            <v>300</v>
          </cell>
        </row>
        <row r="12">
          <cell r="A12" t="str">
            <v>Honorarium (cannot be paid to UNM employees or students)</v>
          </cell>
          <cell r="B12">
            <v>250</v>
          </cell>
        </row>
        <row r="13">
          <cell r="A13" t="str">
            <v>Individual or group membership dues</v>
          </cell>
          <cell r="B13" t="str">
            <v xml:space="preserve">$0- NOT FUNDED </v>
          </cell>
        </row>
        <row r="14">
          <cell r="A14" t="str">
            <v>Office Supplies</v>
          </cell>
          <cell r="B14">
            <v>30</v>
          </cell>
        </row>
        <row r="15">
          <cell r="A15" t="str">
            <v xml:space="preserve">Travel- Airfare </v>
          </cell>
          <cell r="B15" t="str">
            <v>70% of economy class ticket/ $800 max, 3 quotes must be provided</v>
          </cell>
        </row>
        <row r="16">
          <cell r="A16" t="str">
            <v>Travel- Per Diem (lodging and meals)</v>
          </cell>
          <cell r="B16" t="str">
            <v>$75 per person / day                                        $525 per event  / organization</v>
          </cell>
        </row>
        <row r="20">
          <cell r="A20" t="str">
            <v xml:space="preserve">Please Note:  </v>
          </cell>
        </row>
        <row r="21">
          <cell r="A21" t="str">
            <v xml:space="preserve">Any physical equipment, office supplies, or educational materials/subscriptions purchased with GPSA </v>
          </cell>
        </row>
        <row r="22">
          <cell r="A22" t="str">
            <v xml:space="preserve">funding must be stored at UNM, available to the organization and its members, when not being </v>
          </cell>
        </row>
        <row r="23">
          <cell r="A23" t="str">
            <v>used for purposes of the organization on or outside of UNM.</v>
          </cell>
        </row>
        <row r="25">
          <cell r="A25" t="str">
            <v>Applications for travel funding that should be funded by Grants will NOT be eligible for appropriations funding. Council appropriations are primarily intended to support/defray costs for events hosted by chartered student organizations for a departmental or general campus audience. The Finance Committee strongly encourages students in need of individual travel funding, for conferences or other professional development events, to apply to the GPSA Grants Committee.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psa.unm.edu/documents/spring2026/fin-sr-s26.pdf" TargetMode="External"/><Relationship Id="rId1" Type="http://schemas.openxmlformats.org/officeDocument/2006/relationships/hyperlink" Target="http://gpsa.unm.edu/funding/student-org-funding/appropriations.html" TargetMode="Externa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30"/>
  <sheetViews>
    <sheetView view="pageLayout" workbookViewId="0">
      <selection activeCell="A16" sqref="A16"/>
    </sheetView>
  </sheetViews>
  <sheetFormatPr defaultColWidth="8.7109375" defaultRowHeight="15" x14ac:dyDescent="0.25"/>
  <cols>
    <col min="1" max="1" width="56.7109375" bestFit="1" customWidth="1"/>
  </cols>
  <sheetData>
    <row r="1" spans="1:1" ht="18.75" x14ac:dyDescent="0.3">
      <c r="A1" s="1" t="s">
        <v>12</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99</v>
      </c>
    </row>
    <row r="27" spans="1:1" x14ac:dyDescent="0.25">
      <c r="A27" t="s">
        <v>95</v>
      </c>
    </row>
    <row r="28" spans="1:1" x14ac:dyDescent="0.25">
      <c r="A28" t="s">
        <v>96</v>
      </c>
    </row>
    <row r="29" spans="1:1" x14ac:dyDescent="0.25">
      <c r="A29" t="s">
        <v>97</v>
      </c>
    </row>
    <row r="30" spans="1:1" x14ac:dyDescent="0.25">
      <c r="A30" t="s">
        <v>98</v>
      </c>
    </row>
  </sheetData>
  <sortState xmlns:xlrd2="http://schemas.microsoft.com/office/spreadsheetml/2017/richdata2" ref="A2:A9">
    <sortCondition ref="A2"/>
  </sortState>
  <phoneticPr fontId="14"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C2BE4-158D-4882-AE94-F46057EED05D}">
  <sheetPr>
    <tabColor theme="6" tint="0.39997558519241921"/>
  </sheetPr>
  <dimension ref="A1:U13"/>
  <sheetViews>
    <sheetView tabSelected="1" workbookViewId="0">
      <selection activeCell="A23" sqref="A23"/>
    </sheetView>
  </sheetViews>
  <sheetFormatPr defaultColWidth="9.140625" defaultRowHeight="15" x14ac:dyDescent="0.25"/>
  <cols>
    <col min="1" max="1" width="33" bestFit="1" customWidth="1"/>
    <col min="2" max="2" width="32" customWidth="1"/>
    <col min="3" max="3" width="34.5703125" bestFit="1" customWidth="1"/>
    <col min="4" max="4" width="53.140625" customWidth="1"/>
  </cols>
  <sheetData>
    <row r="1" spans="1:21" ht="35.25" x14ac:dyDescent="0.25">
      <c r="A1" s="119" t="s">
        <v>45</v>
      </c>
      <c r="B1" s="119"/>
      <c r="C1" s="119"/>
      <c r="D1" s="119"/>
      <c r="E1" s="96"/>
      <c r="F1" s="96"/>
      <c r="G1" s="96"/>
      <c r="H1" s="96"/>
      <c r="I1" s="96"/>
      <c r="J1" s="96"/>
      <c r="K1" s="96"/>
      <c r="L1" s="96"/>
      <c r="M1" s="96"/>
      <c r="N1" s="96"/>
      <c r="O1" s="96"/>
      <c r="P1" s="96"/>
      <c r="Q1" s="96"/>
      <c r="R1" s="96"/>
      <c r="S1" s="96"/>
      <c r="T1" s="96"/>
      <c r="U1" s="96"/>
    </row>
    <row r="2" spans="1:21" ht="35.25" x14ac:dyDescent="0.25">
      <c r="A2" s="119" t="s">
        <v>198</v>
      </c>
      <c r="B2" s="119"/>
      <c r="C2" s="119"/>
      <c r="D2" s="119"/>
      <c r="E2" s="97"/>
      <c r="F2" s="97"/>
      <c r="G2" s="97"/>
      <c r="H2" s="97"/>
      <c r="I2" s="96"/>
      <c r="J2" s="96"/>
      <c r="K2" s="96"/>
      <c r="L2" s="96"/>
      <c r="M2" s="96"/>
      <c r="N2" s="96"/>
      <c r="O2" s="96"/>
      <c r="P2" s="96"/>
      <c r="Q2" s="96"/>
      <c r="R2" s="96"/>
      <c r="S2" s="96"/>
      <c r="T2" s="96"/>
      <c r="U2" s="96"/>
    </row>
    <row r="3" spans="1:21" ht="15" customHeight="1" thickBot="1" x14ac:dyDescent="0.3">
      <c r="A3" s="98"/>
      <c r="B3" s="98"/>
      <c r="C3" s="98"/>
      <c r="D3" s="98"/>
      <c r="E3" s="97"/>
      <c r="F3" s="97"/>
      <c r="G3" s="97"/>
      <c r="H3" s="97"/>
      <c r="I3" s="96"/>
      <c r="J3" s="96"/>
      <c r="K3" s="96"/>
      <c r="L3" s="96"/>
      <c r="M3" s="96"/>
      <c r="N3" s="96"/>
      <c r="O3" s="96"/>
      <c r="P3" s="96"/>
      <c r="Q3" s="96"/>
      <c r="R3" s="96"/>
      <c r="S3" s="96"/>
      <c r="T3" s="96"/>
      <c r="U3" s="96"/>
    </row>
    <row r="4" spans="1:21" ht="16.5" thickBot="1" x14ac:dyDescent="0.3">
      <c r="A4" s="99" t="s">
        <v>46</v>
      </c>
      <c r="B4" s="99" t="s">
        <v>47</v>
      </c>
      <c r="C4" s="99" t="s">
        <v>69</v>
      </c>
      <c r="D4" s="99" t="s">
        <v>185</v>
      </c>
      <c r="E4" s="100"/>
      <c r="F4" s="100"/>
      <c r="G4" s="100"/>
      <c r="H4" s="100"/>
      <c r="I4" s="100"/>
      <c r="J4" s="100"/>
      <c r="K4" s="100"/>
      <c r="L4" s="100"/>
      <c r="M4" s="100"/>
      <c r="N4" s="100"/>
      <c r="O4" s="100"/>
      <c r="P4" s="100"/>
      <c r="Q4" s="100"/>
      <c r="R4" s="100"/>
      <c r="S4" s="100"/>
      <c r="T4" s="100"/>
      <c r="U4" s="100"/>
    </row>
    <row r="5" spans="1:21" ht="18" customHeight="1" thickBot="1" x14ac:dyDescent="0.3">
      <c r="A5" s="101" t="s">
        <v>195</v>
      </c>
      <c r="B5" s="101" t="s">
        <v>194</v>
      </c>
      <c r="C5" s="102" t="s">
        <v>196</v>
      </c>
      <c r="D5" s="102" t="s">
        <v>197</v>
      </c>
      <c r="E5" s="103"/>
      <c r="F5" s="103"/>
      <c r="G5" s="103"/>
      <c r="H5" s="103"/>
      <c r="I5" s="103"/>
      <c r="J5" s="103"/>
      <c r="K5" s="103"/>
      <c r="L5" s="103"/>
      <c r="M5" s="103"/>
      <c r="N5" s="103"/>
      <c r="O5" s="103"/>
      <c r="P5" s="103"/>
      <c r="Q5" s="103"/>
      <c r="R5" s="103"/>
      <c r="S5" s="103"/>
      <c r="T5" s="103"/>
      <c r="U5" s="103"/>
    </row>
    <row r="6" spans="1:21" ht="18" customHeight="1" thickBot="1" x14ac:dyDescent="0.3">
      <c r="A6" s="101" t="s">
        <v>199</v>
      </c>
      <c r="B6" s="101" t="s">
        <v>200</v>
      </c>
      <c r="C6" s="102" t="s">
        <v>201</v>
      </c>
      <c r="D6" s="102" t="s">
        <v>202</v>
      </c>
      <c r="E6" s="103"/>
      <c r="F6" s="103"/>
      <c r="G6" s="103"/>
      <c r="H6" s="103"/>
      <c r="I6" s="103"/>
      <c r="J6" s="103"/>
      <c r="K6" s="103"/>
      <c r="L6" s="103"/>
      <c r="M6" s="103"/>
      <c r="N6" s="103"/>
      <c r="O6" s="103"/>
      <c r="P6" s="103"/>
      <c r="Q6" s="103"/>
      <c r="R6" s="103"/>
      <c r="S6" s="103"/>
      <c r="T6" s="103"/>
      <c r="U6" s="103"/>
    </row>
    <row r="7" spans="1:21" ht="18" customHeight="1" thickBot="1" x14ac:dyDescent="0.3">
      <c r="A7" s="104" t="s">
        <v>203</v>
      </c>
      <c r="B7" s="104" t="s">
        <v>204</v>
      </c>
      <c r="C7" s="102" t="s">
        <v>205</v>
      </c>
      <c r="D7" s="102" t="s">
        <v>206</v>
      </c>
      <c r="E7" s="103"/>
      <c r="F7" s="103"/>
      <c r="G7" s="103"/>
      <c r="H7" s="103"/>
      <c r="I7" s="103"/>
      <c r="J7" s="103"/>
      <c r="K7" s="103"/>
      <c r="L7" s="103"/>
      <c r="M7" s="103"/>
      <c r="N7" s="103"/>
      <c r="O7" s="103"/>
      <c r="P7" s="103"/>
      <c r="Q7" s="103"/>
      <c r="R7" s="103"/>
      <c r="S7" s="103"/>
      <c r="T7" s="103"/>
      <c r="U7" s="103"/>
    </row>
    <row r="8" spans="1:21" x14ac:dyDescent="0.25">
      <c r="A8" s="105"/>
      <c r="B8" s="105"/>
      <c r="C8" s="105"/>
      <c r="D8" s="106"/>
    </row>
    <row r="9" spans="1:21" ht="20.25" x14ac:dyDescent="0.25">
      <c r="A9" s="121" t="s">
        <v>186</v>
      </c>
      <c r="B9" s="120"/>
      <c r="C9" s="120"/>
      <c r="D9" s="120"/>
    </row>
    <row r="10" spans="1:21" x14ac:dyDescent="0.25">
      <c r="A10" s="105"/>
      <c r="B10" s="105"/>
      <c r="C10" s="105"/>
      <c r="D10" s="106"/>
    </row>
    <row r="11" spans="1:21" ht="20.25" x14ac:dyDescent="0.25">
      <c r="A11" s="120" t="s">
        <v>207</v>
      </c>
      <c r="B11" s="120"/>
      <c r="C11" s="120"/>
      <c r="D11" s="120"/>
    </row>
    <row r="12" spans="1:21" x14ac:dyDescent="0.25">
      <c r="A12" s="107"/>
      <c r="B12" s="107"/>
      <c r="C12" s="107"/>
      <c r="D12" s="108"/>
    </row>
    <row r="13" spans="1:21" ht="20.25" x14ac:dyDescent="0.25">
      <c r="A13" s="120" t="s">
        <v>208</v>
      </c>
      <c r="B13" s="120"/>
      <c r="C13" s="120"/>
      <c r="D13" s="120"/>
    </row>
  </sheetData>
  <sheetProtection algorithmName="SHA-512" hashValue="7Xcn59PuleU8n21NQrvhP6VtzhPFefowvaDYNRbEn4A7r31oN3L3pzOp9ikZ8BF5w8OfAHamgfj7qHFc3fSMbg==" saltValue="ToZgVafigNxP7kCPld9GnA==" spinCount="100000" sheet="1" objects="1" scenarios="1"/>
  <mergeCells count="5">
    <mergeCell ref="A1:D1"/>
    <mergeCell ref="A2:D2"/>
    <mergeCell ref="A11:D11"/>
    <mergeCell ref="A13:D13"/>
    <mergeCell ref="A9:D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pageSetUpPr fitToPage="1"/>
  </sheetPr>
  <dimension ref="A1:M31"/>
  <sheetViews>
    <sheetView showGridLines="0" zoomScaleNormal="100" zoomScaleSheetLayoutView="110" workbookViewId="0">
      <pane ySplit="1" topLeftCell="A2" activePane="bottomLeft" state="frozen"/>
      <selection pane="bottomLeft" activeCell="A32" sqref="A32"/>
    </sheetView>
  </sheetViews>
  <sheetFormatPr defaultColWidth="8.7109375" defaultRowHeight="15" x14ac:dyDescent="0.25"/>
  <cols>
    <col min="1" max="1" width="63.42578125" customWidth="1"/>
    <col min="2" max="2" width="53.140625" customWidth="1"/>
    <col min="3" max="3" width="6.42578125" customWidth="1"/>
  </cols>
  <sheetData>
    <row r="1" spans="1:5" ht="36.75" customHeight="1" x14ac:dyDescent="0.25">
      <c r="A1" s="126" t="s">
        <v>52</v>
      </c>
      <c r="B1" s="126"/>
    </row>
    <row r="2" spans="1:5" ht="16.5" customHeight="1" x14ac:dyDescent="0.25">
      <c r="A2" s="62"/>
      <c r="B2" s="62"/>
    </row>
    <row r="3" spans="1:5" ht="36.75" customHeight="1" x14ac:dyDescent="0.25">
      <c r="A3" s="124" t="s">
        <v>209</v>
      </c>
      <c r="B3" s="124"/>
      <c r="D3" s="125"/>
      <c r="E3" s="125"/>
    </row>
    <row r="4" spans="1:5" ht="36.75" customHeight="1" x14ac:dyDescent="0.25">
      <c r="A4" s="124" t="s">
        <v>216</v>
      </c>
      <c r="B4" s="124"/>
      <c r="D4" s="63"/>
    </row>
    <row r="5" spans="1:5" ht="36.75" customHeight="1" x14ac:dyDescent="0.25">
      <c r="A5" s="124" t="s">
        <v>217</v>
      </c>
      <c r="B5" s="124"/>
      <c r="D5" s="63"/>
    </row>
    <row r="6" spans="1:5" ht="35.25" customHeight="1" thickBot="1" x14ac:dyDescent="0.3">
      <c r="A6" s="61" t="s">
        <v>53</v>
      </c>
      <c r="B6" s="61" t="s">
        <v>184</v>
      </c>
    </row>
    <row r="7" spans="1:5" x14ac:dyDescent="0.25">
      <c r="A7" s="64" t="s">
        <v>54</v>
      </c>
      <c r="B7" s="65">
        <v>150</v>
      </c>
    </row>
    <row r="8" spans="1:5" x14ac:dyDescent="0.25">
      <c r="A8" s="66" t="s">
        <v>212</v>
      </c>
      <c r="B8" s="67">
        <v>750</v>
      </c>
    </row>
    <row r="9" spans="1:5" x14ac:dyDescent="0.25">
      <c r="A9" s="68" t="s">
        <v>211</v>
      </c>
      <c r="B9" s="69">
        <v>300</v>
      </c>
    </row>
    <row r="10" spans="1:5" ht="54" customHeight="1" x14ac:dyDescent="0.25">
      <c r="A10" s="70" t="s">
        <v>180</v>
      </c>
      <c r="B10" s="71" t="s">
        <v>188</v>
      </c>
    </row>
    <row r="11" spans="1:5" x14ac:dyDescent="0.25">
      <c r="A11" s="68" t="s">
        <v>11</v>
      </c>
      <c r="B11" s="69">
        <v>200</v>
      </c>
    </row>
    <row r="12" spans="1:5" x14ac:dyDescent="0.25">
      <c r="A12" s="68" t="s">
        <v>55</v>
      </c>
      <c r="B12" s="72">
        <v>600</v>
      </c>
    </row>
    <row r="13" spans="1:5" x14ac:dyDescent="0.25">
      <c r="A13" s="131" t="s">
        <v>181</v>
      </c>
      <c r="B13" s="73" t="s">
        <v>213</v>
      </c>
    </row>
    <row r="14" spans="1:5" x14ac:dyDescent="0.25">
      <c r="A14" s="132"/>
      <c r="B14" s="74" t="s">
        <v>190</v>
      </c>
    </row>
    <row r="15" spans="1:5" x14ac:dyDescent="0.25">
      <c r="A15" s="133"/>
      <c r="B15" s="75" t="s">
        <v>189</v>
      </c>
    </row>
    <row r="16" spans="1:5" x14ac:dyDescent="0.25">
      <c r="A16" s="76" t="s">
        <v>56</v>
      </c>
      <c r="B16" s="134" t="s">
        <v>191</v>
      </c>
    </row>
    <row r="17" spans="1:13" x14ac:dyDescent="0.25">
      <c r="A17" s="77"/>
      <c r="B17" s="135"/>
    </row>
    <row r="18" spans="1:13" x14ac:dyDescent="0.25">
      <c r="A18" s="68" t="s">
        <v>57</v>
      </c>
      <c r="B18" s="78" t="s">
        <v>58</v>
      </c>
    </row>
    <row r="19" spans="1:13" x14ac:dyDescent="0.25">
      <c r="A19" s="68" t="s">
        <v>182</v>
      </c>
      <c r="B19" s="72">
        <v>150</v>
      </c>
    </row>
    <row r="20" spans="1:13" x14ac:dyDescent="0.25">
      <c r="A20" s="68" t="s">
        <v>70</v>
      </c>
      <c r="B20" s="79" t="s">
        <v>192</v>
      </c>
    </row>
    <row r="21" spans="1:13" ht="45" x14ac:dyDescent="0.25">
      <c r="A21" s="80" t="s">
        <v>59</v>
      </c>
      <c r="B21" s="81" t="s">
        <v>214</v>
      </c>
      <c r="M21" s="82"/>
    </row>
    <row r="22" spans="1:13" ht="30.75" thickBot="1" x14ac:dyDescent="0.3">
      <c r="A22" s="83" t="s">
        <v>183</v>
      </c>
      <c r="B22" s="84" t="s">
        <v>215</v>
      </c>
    </row>
    <row r="25" spans="1:13" ht="16.5" thickBot="1" x14ac:dyDescent="0.3">
      <c r="A25" s="85" t="s">
        <v>60</v>
      </c>
    </row>
    <row r="26" spans="1:13" x14ac:dyDescent="0.25">
      <c r="A26" s="86" t="s">
        <v>61</v>
      </c>
      <c r="B26" s="87"/>
    </row>
    <row r="27" spans="1:13" x14ac:dyDescent="0.25">
      <c r="A27" s="127" t="s">
        <v>66</v>
      </c>
      <c r="B27" s="128"/>
    </row>
    <row r="28" spans="1:13" ht="15.75" thickBot="1" x14ac:dyDescent="0.3">
      <c r="A28" s="129" t="s">
        <v>67</v>
      </c>
      <c r="B28" s="130"/>
    </row>
    <row r="29" spans="1:13" x14ac:dyDescent="0.25">
      <c r="A29" s="88"/>
      <c r="B29" s="88"/>
    </row>
    <row r="30" spans="1:13" x14ac:dyDescent="0.25">
      <c r="A30" s="122" t="s">
        <v>68</v>
      </c>
      <c r="B30" s="122"/>
    </row>
    <row r="31" spans="1:13" x14ac:dyDescent="0.25">
      <c r="A31" s="123" t="s">
        <v>218</v>
      </c>
      <c r="B31" s="123"/>
    </row>
  </sheetData>
  <sheetProtection sheet="1" selectLockedCells="1" selectUnlockedCells="1"/>
  <mergeCells count="11">
    <mergeCell ref="A30:B30"/>
    <mergeCell ref="A31:B31"/>
    <mergeCell ref="A4:B4"/>
    <mergeCell ref="D3:E3"/>
    <mergeCell ref="A1:B1"/>
    <mergeCell ref="A27:B27"/>
    <mergeCell ref="A28:B28"/>
    <mergeCell ref="A3:B3"/>
    <mergeCell ref="A13:A15"/>
    <mergeCell ref="B16:B17"/>
    <mergeCell ref="A5:B5"/>
  </mergeCells>
  <hyperlinks>
    <hyperlink ref="A31:B31" r:id="rId1" display="http://gpsa.unm.edu/funding/student-org-funding/spring2020-appropriationform.xlsx" xr:uid="{CA122017-F6B1-435B-B790-8296615BA9D6}"/>
    <hyperlink ref="A31" r:id="rId2" xr:uid="{40F1F3AB-13E8-4817-BE79-371E588E7A51}"/>
  </hyperlinks>
  <printOptions horizontalCentered="1"/>
  <pageMargins left="0.95" right="0.45" top="0.75" bottom="0.75" header="0.3" footer="0.3"/>
  <pageSetup scale="83"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4D998-33EB-48C3-AEC7-13E36B9CF171}">
  <sheetPr>
    <tabColor theme="6" tint="0.39997558519241921"/>
  </sheetPr>
  <dimension ref="A1:D32"/>
  <sheetViews>
    <sheetView zoomScale="80" zoomScaleNormal="80" workbookViewId="0">
      <selection activeCell="D68" sqref="D68:D69"/>
    </sheetView>
  </sheetViews>
  <sheetFormatPr defaultColWidth="9.140625" defaultRowHeight="12.75" x14ac:dyDescent="0.2"/>
  <cols>
    <col min="1" max="1" width="9.140625" style="44"/>
    <col min="2" max="2" width="34.28515625" style="44" bestFit="1" customWidth="1"/>
    <col min="3" max="3" width="34.28515625" style="44" hidden="1" customWidth="1"/>
    <col min="4" max="4" width="167.28515625" style="44" bestFit="1" customWidth="1"/>
    <col min="5" max="16384" width="9.140625" style="44"/>
  </cols>
  <sheetData>
    <row r="1" spans="1:4" ht="15.75" x14ac:dyDescent="0.25">
      <c r="A1" s="136" t="s">
        <v>101</v>
      </c>
      <c r="B1" s="136"/>
      <c r="C1" s="136"/>
      <c r="D1" s="136"/>
    </row>
    <row r="2" spans="1:4" ht="15.75" x14ac:dyDescent="0.25">
      <c r="A2" s="109" t="s">
        <v>102</v>
      </c>
      <c r="B2" s="110" t="s">
        <v>103</v>
      </c>
      <c r="C2" s="110" t="s">
        <v>210</v>
      </c>
      <c r="D2" s="110" t="s">
        <v>104</v>
      </c>
    </row>
    <row r="3" spans="1:4" ht="15.75" x14ac:dyDescent="0.25">
      <c r="A3" s="111">
        <v>3100</v>
      </c>
      <c r="B3" s="112" t="s">
        <v>105</v>
      </c>
      <c r="C3" s="112" t="str">
        <f>_xlfn.CONCAT(A3," ",B3)</f>
        <v>3100 Office Suplies Gen</v>
      </c>
      <c r="D3" s="113" t="s">
        <v>106</v>
      </c>
    </row>
    <row r="4" spans="1:4" ht="15.75" x14ac:dyDescent="0.25">
      <c r="A4" s="114">
        <v>3110</v>
      </c>
      <c r="B4" s="113" t="s">
        <v>107</v>
      </c>
      <c r="C4" s="112" t="str">
        <f t="shared" ref="C4:C32" si="0">_xlfn.CONCAT(A4," ",B4)</f>
        <v>3110 Books Periodicals Gen</v>
      </c>
      <c r="D4" s="113" t="s">
        <v>108</v>
      </c>
    </row>
    <row r="5" spans="1:4" ht="15.75" x14ac:dyDescent="0.25">
      <c r="A5" s="114">
        <v>3140</v>
      </c>
      <c r="B5" s="113" t="s">
        <v>109</v>
      </c>
      <c r="C5" s="112" t="str">
        <f t="shared" si="0"/>
        <v>3140 Computer Software Gen</v>
      </c>
      <c r="D5" s="113" t="s">
        <v>110</v>
      </c>
    </row>
    <row r="6" spans="1:4" ht="15.75" x14ac:dyDescent="0.25">
      <c r="A6" s="114">
        <v>3150</v>
      </c>
      <c r="B6" s="113" t="s">
        <v>111</v>
      </c>
      <c r="C6" s="112" t="str">
        <f t="shared" si="0"/>
        <v>3150 Computer Supplies &lt;$5,001</v>
      </c>
      <c r="D6" s="113" t="s">
        <v>112</v>
      </c>
    </row>
    <row r="7" spans="1:4" ht="15.75" x14ac:dyDescent="0.25">
      <c r="A7" s="114">
        <v>3180</v>
      </c>
      <c r="B7" s="113" t="s">
        <v>113</v>
      </c>
      <c r="C7" s="112" t="str">
        <f t="shared" si="0"/>
        <v>3180 Non Capital Equipment &lt;$5,001</v>
      </c>
      <c r="D7" s="113" t="s">
        <v>114</v>
      </c>
    </row>
    <row r="8" spans="1:4" ht="15.75" x14ac:dyDescent="0.25">
      <c r="A8" s="114">
        <v>3189</v>
      </c>
      <c r="B8" s="113" t="s">
        <v>115</v>
      </c>
      <c r="C8" s="112" t="str">
        <f t="shared" si="0"/>
        <v>3189 Tagged Non-Capital Equipmnt &lt;$5,001</v>
      </c>
      <c r="D8" s="113" t="s">
        <v>116</v>
      </c>
    </row>
    <row r="9" spans="1:4" ht="15.75" x14ac:dyDescent="0.25">
      <c r="A9" s="114" t="s">
        <v>117</v>
      </c>
      <c r="B9" s="113" t="s">
        <v>118</v>
      </c>
      <c r="C9" s="112" t="str">
        <f t="shared" si="0"/>
        <v>31B0 Food F&amp;A Unallowable Gen</v>
      </c>
      <c r="D9" s="113" t="s">
        <v>119</v>
      </c>
    </row>
    <row r="10" spans="1:4" ht="15.75" x14ac:dyDescent="0.25">
      <c r="A10" s="114" t="s">
        <v>120</v>
      </c>
      <c r="B10" s="113" t="s">
        <v>121</v>
      </c>
      <c r="C10" s="112" t="str">
        <f t="shared" si="0"/>
        <v>31K0 Postage Gen</v>
      </c>
      <c r="D10" s="113" t="s">
        <v>122</v>
      </c>
    </row>
    <row r="11" spans="1:4" ht="15.75" x14ac:dyDescent="0.25">
      <c r="A11" s="114" t="s">
        <v>123</v>
      </c>
      <c r="B11" s="113" t="s">
        <v>124</v>
      </c>
      <c r="C11" s="112" t="str">
        <f t="shared" si="0"/>
        <v>31L0 Printing Supplies Gen</v>
      </c>
      <c r="D11" s="113" t="s">
        <v>125</v>
      </c>
    </row>
    <row r="12" spans="1:4" ht="15.75" x14ac:dyDescent="0.25">
      <c r="A12" s="115" t="s">
        <v>126</v>
      </c>
      <c r="B12" s="116" t="s">
        <v>127</v>
      </c>
      <c r="C12" s="112" t="str">
        <f t="shared" si="0"/>
        <v>31N0 Uniforms Apparel Gen</v>
      </c>
      <c r="D12" s="116" t="s">
        <v>128</v>
      </c>
    </row>
    <row r="13" spans="1:4" ht="15.75" x14ac:dyDescent="0.25">
      <c r="A13" s="111" t="s">
        <v>129</v>
      </c>
      <c r="B13" s="117" t="s">
        <v>130</v>
      </c>
      <c r="C13" s="112" t="str">
        <f t="shared" si="0"/>
        <v>37Y0 Supply Costs F&amp;A Unallowable</v>
      </c>
      <c r="D13" s="113" t="s">
        <v>131</v>
      </c>
    </row>
    <row r="14" spans="1:4" ht="15.75" x14ac:dyDescent="0.25">
      <c r="A14" s="114">
        <v>4080</v>
      </c>
      <c r="B14" s="113" t="s">
        <v>132</v>
      </c>
      <c r="C14" s="112" t="str">
        <f t="shared" si="0"/>
        <v>4080 Student Travel</v>
      </c>
      <c r="D14" s="113" t="s">
        <v>133</v>
      </c>
    </row>
    <row r="15" spans="1:4" ht="15.75" x14ac:dyDescent="0.25">
      <c r="A15" s="114">
        <v>6000</v>
      </c>
      <c r="B15" s="113" t="s">
        <v>134</v>
      </c>
      <c r="C15" s="112" t="str">
        <f t="shared" si="0"/>
        <v>6000 Telecom Charges Gen</v>
      </c>
      <c r="D15" s="113" t="s">
        <v>135</v>
      </c>
    </row>
    <row r="16" spans="1:4" ht="15.75" x14ac:dyDescent="0.25">
      <c r="A16" s="114">
        <v>6020</v>
      </c>
      <c r="B16" s="113" t="s">
        <v>136</v>
      </c>
      <c r="C16" s="112" t="str">
        <f t="shared" si="0"/>
        <v>6020 Long Distance Gen</v>
      </c>
      <c r="D16" s="113" t="s">
        <v>137</v>
      </c>
    </row>
    <row r="17" spans="1:4" ht="15.75" x14ac:dyDescent="0.25">
      <c r="A17" s="114">
        <v>6060</v>
      </c>
      <c r="B17" s="113" t="s">
        <v>138</v>
      </c>
      <c r="C17" s="112" t="str">
        <f t="shared" si="0"/>
        <v>6060 Voice Mail Box Gen</v>
      </c>
      <c r="D17" s="113" t="s">
        <v>139</v>
      </c>
    </row>
    <row r="18" spans="1:4" ht="15.75" x14ac:dyDescent="0.25">
      <c r="A18" s="114" t="s">
        <v>140</v>
      </c>
      <c r="B18" s="113" t="s">
        <v>141</v>
      </c>
      <c r="C18" s="112" t="str">
        <f t="shared" si="0"/>
        <v>63A0 Conference Fee's</v>
      </c>
      <c r="D18" s="113" t="s">
        <v>142</v>
      </c>
    </row>
    <row r="19" spans="1:4" ht="15.75" x14ac:dyDescent="0.25">
      <c r="A19" s="114" t="s">
        <v>143</v>
      </c>
      <c r="B19" s="113" t="s">
        <v>144</v>
      </c>
      <c r="C19" s="112" t="str">
        <f t="shared" si="0"/>
        <v>63A1 Event Fee's</v>
      </c>
      <c r="D19" s="113" t="s">
        <v>145</v>
      </c>
    </row>
    <row r="20" spans="1:4" ht="15.75" x14ac:dyDescent="0.25">
      <c r="A20" s="114" t="s">
        <v>146</v>
      </c>
      <c r="B20" s="113" t="s">
        <v>147</v>
      </c>
      <c r="C20" s="112" t="str">
        <f t="shared" si="0"/>
        <v>63B0 Rental Fees Gen</v>
      </c>
      <c r="D20" s="113" t="s">
        <v>148</v>
      </c>
    </row>
    <row r="21" spans="1:4" ht="15.75" x14ac:dyDescent="0.25">
      <c r="A21" s="114" t="s">
        <v>149</v>
      </c>
      <c r="B21" s="113" t="s">
        <v>150</v>
      </c>
      <c r="C21" s="112" t="str">
        <f t="shared" si="0"/>
        <v>63B1 Media Rentals</v>
      </c>
      <c r="D21" s="113" t="s">
        <v>151</v>
      </c>
    </row>
    <row r="22" spans="1:4" ht="15.75" x14ac:dyDescent="0.25">
      <c r="A22" s="114" t="s">
        <v>152</v>
      </c>
      <c r="B22" s="113" t="s">
        <v>153</v>
      </c>
      <c r="C22" s="112" t="str">
        <f t="shared" si="0"/>
        <v>63C0 Copying Gen</v>
      </c>
      <c r="D22" s="113" t="s">
        <v>154</v>
      </c>
    </row>
    <row r="23" spans="1:4" ht="15.75" x14ac:dyDescent="0.25">
      <c r="A23" s="118" t="s">
        <v>155</v>
      </c>
      <c r="B23" s="117" t="s">
        <v>156</v>
      </c>
      <c r="C23" s="112" t="str">
        <f t="shared" si="0"/>
        <v>63E0` Honoraria Gen</v>
      </c>
      <c r="D23" s="113" t="s">
        <v>157</v>
      </c>
    </row>
    <row r="24" spans="1:4" ht="15.75" x14ac:dyDescent="0.25">
      <c r="A24" s="118" t="s">
        <v>158</v>
      </c>
      <c r="B24" s="117" t="s">
        <v>159</v>
      </c>
      <c r="C24" s="112" t="str">
        <f t="shared" si="0"/>
        <v>63T2 UNM Police</v>
      </c>
      <c r="D24" s="113" t="s">
        <v>160</v>
      </c>
    </row>
    <row r="25" spans="1:4" ht="15.75" x14ac:dyDescent="0.25">
      <c r="A25" s="114">
        <v>6350</v>
      </c>
      <c r="B25" s="113" t="s">
        <v>161</v>
      </c>
      <c r="C25" s="112" t="str">
        <f t="shared" si="0"/>
        <v>6350 Promotional Exp F&amp;A Unallowable Gen</v>
      </c>
      <c r="D25" s="113" t="s">
        <v>162</v>
      </c>
    </row>
    <row r="26" spans="1:4" ht="15.75" x14ac:dyDescent="0.25">
      <c r="A26" s="111" t="s">
        <v>163</v>
      </c>
      <c r="B26" s="117" t="s">
        <v>164</v>
      </c>
      <c r="C26" s="112" t="str">
        <f t="shared" si="0"/>
        <v>69Y0 Advertiment</v>
      </c>
      <c r="D26" s="113" t="s">
        <v>165</v>
      </c>
    </row>
    <row r="27" spans="1:4" ht="15.75" x14ac:dyDescent="0.25">
      <c r="A27" s="111" t="s">
        <v>166</v>
      </c>
      <c r="B27" s="117" t="s">
        <v>167</v>
      </c>
      <c r="C27" s="112" t="str">
        <f t="shared" si="0"/>
        <v>69Z0 Other Professional Services Gen</v>
      </c>
      <c r="D27" s="113" t="s">
        <v>168</v>
      </c>
    </row>
    <row r="28" spans="1:4" ht="15.75" x14ac:dyDescent="0.25">
      <c r="A28" s="111">
        <v>7000</v>
      </c>
      <c r="B28" s="117" t="s">
        <v>169</v>
      </c>
      <c r="C28" s="112" t="str">
        <f t="shared" si="0"/>
        <v>7000 Facilities</v>
      </c>
      <c r="D28" s="113" t="s">
        <v>170</v>
      </c>
    </row>
    <row r="29" spans="1:4" ht="15.75" x14ac:dyDescent="0.25">
      <c r="A29" s="114">
        <v>7060</v>
      </c>
      <c r="B29" s="113" t="s">
        <v>171</v>
      </c>
      <c r="C29" s="112" t="str">
        <f t="shared" si="0"/>
        <v>7060 Facility Rent Expense Gen</v>
      </c>
      <c r="D29" s="113" t="s">
        <v>172</v>
      </c>
    </row>
    <row r="30" spans="1:4" ht="15.75" x14ac:dyDescent="0.25">
      <c r="A30" s="114" t="s">
        <v>173</v>
      </c>
      <c r="B30" s="113" t="s">
        <v>174</v>
      </c>
      <c r="C30" s="112" t="str">
        <f t="shared" si="0"/>
        <v>70D0 Equipment Repairs Maintenance Gen</v>
      </c>
      <c r="D30" s="113" t="s">
        <v>175</v>
      </c>
    </row>
    <row r="31" spans="1:4" ht="15.75" x14ac:dyDescent="0.25">
      <c r="A31" s="114">
        <v>8045</v>
      </c>
      <c r="B31" s="113" t="s">
        <v>176</v>
      </c>
      <c r="C31" s="112" t="str">
        <f t="shared" si="0"/>
        <v>8045 Interdepartmental Support</v>
      </c>
      <c r="D31" s="113" t="s">
        <v>177</v>
      </c>
    </row>
    <row r="32" spans="1:4" ht="15.75" x14ac:dyDescent="0.25">
      <c r="A32" s="114">
        <v>8060</v>
      </c>
      <c r="B32" s="113" t="s">
        <v>178</v>
      </c>
      <c r="C32" s="112" t="str">
        <f t="shared" si="0"/>
        <v>8060 Other Operating Costs Gen</v>
      </c>
      <c r="D32" s="113" t="s">
        <v>179</v>
      </c>
    </row>
  </sheetData>
  <sheetProtection algorithmName="SHA-512" hashValue="944MVX/GdiFzZLIY0bJ4VDRyix6vmN2BR8A8zmrlLHfPFQsBjkdh+xCEs2RbkIUxSzH9r5XNRlixYJDYzAJtcw==" saltValue="5mmuCHmWAonY/NX03I0iAw==" spinCount="100000" sheet="1" objects="1" scenarios="1"/>
  <mergeCells count="1">
    <mergeCell ref="A1:D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AM80"/>
  <sheetViews>
    <sheetView showGridLines="0" zoomScaleNormal="100" zoomScaleSheetLayoutView="100" workbookViewId="0">
      <pane ySplit="9" topLeftCell="A35" activePane="bottomLeft" state="frozen"/>
      <selection pane="bottomLeft" activeCell="A61" sqref="A61:M63"/>
    </sheetView>
  </sheetViews>
  <sheetFormatPr defaultColWidth="8.7109375" defaultRowHeight="15" x14ac:dyDescent="0.25"/>
  <cols>
    <col min="13" max="13" width="9.140625" customWidth="1"/>
    <col min="14" max="14" width="3.42578125" customWidth="1"/>
    <col min="15" max="27" width="0" hidden="1" customWidth="1"/>
    <col min="28" max="29" width="17.42578125" hidden="1" customWidth="1"/>
    <col min="41" max="41" width="9.7109375" customWidth="1"/>
  </cols>
  <sheetData>
    <row r="1" spans="1:39" ht="18.75" x14ac:dyDescent="0.3">
      <c r="A1" s="137" t="s">
        <v>62</v>
      </c>
      <c r="B1" s="137"/>
      <c r="C1" s="137"/>
      <c r="D1" s="137"/>
      <c r="E1" s="137"/>
      <c r="F1" s="137"/>
      <c r="G1" s="137"/>
      <c r="H1" s="137"/>
      <c r="I1" s="137"/>
      <c r="J1" s="137"/>
      <c r="K1" s="137"/>
      <c r="L1" s="137"/>
      <c r="M1" s="137"/>
      <c r="N1" s="137"/>
    </row>
    <row r="2" spans="1:39" ht="15" customHeight="1" x14ac:dyDescent="0.25">
      <c r="A2" s="138" t="s">
        <v>35</v>
      </c>
      <c r="B2" s="138"/>
      <c r="C2" s="138"/>
      <c r="D2" s="138"/>
      <c r="E2" s="138"/>
      <c r="F2" s="138"/>
      <c r="G2" s="138"/>
      <c r="H2" s="138"/>
      <c r="I2" s="138"/>
      <c r="J2" s="138"/>
      <c r="K2" s="138"/>
      <c r="L2" s="138"/>
      <c r="M2" s="138"/>
      <c r="N2" s="138"/>
    </row>
    <row r="3" spans="1:39" ht="15" customHeight="1" x14ac:dyDescent="0.25">
      <c r="A3" s="138"/>
      <c r="B3" s="138"/>
      <c r="C3" s="138"/>
      <c r="D3" s="138"/>
      <c r="E3" s="138"/>
      <c r="F3" s="138"/>
      <c r="G3" s="138"/>
      <c r="H3" s="138"/>
      <c r="I3" s="138"/>
      <c r="J3" s="138"/>
      <c r="K3" s="138"/>
      <c r="L3" s="138"/>
      <c r="M3" s="138"/>
      <c r="N3" s="138"/>
    </row>
    <row r="4" spans="1:39" ht="15" customHeight="1" x14ac:dyDescent="0.25">
      <c r="A4" s="138"/>
      <c r="B4" s="138"/>
      <c r="C4" s="138"/>
      <c r="D4" s="138"/>
      <c r="E4" s="138"/>
      <c r="F4" s="138"/>
      <c r="G4" s="138"/>
      <c r="H4" s="138"/>
      <c r="I4" s="138"/>
      <c r="J4" s="138"/>
      <c r="K4" s="138"/>
      <c r="L4" s="138"/>
      <c r="M4" s="138"/>
      <c r="N4" s="138"/>
    </row>
    <row r="5" spans="1:39" ht="19.5" x14ac:dyDescent="0.35">
      <c r="A5" s="139" t="s">
        <v>48</v>
      </c>
      <c r="B5" s="139"/>
      <c r="C5" s="139"/>
      <c r="D5" s="139"/>
      <c r="E5" s="139"/>
      <c r="F5" s="139"/>
      <c r="G5" s="139"/>
      <c r="H5" s="139"/>
      <c r="I5" s="139"/>
      <c r="J5" s="139"/>
      <c r="K5" s="139"/>
      <c r="L5" s="139"/>
      <c r="M5" s="139"/>
      <c r="N5" s="139"/>
    </row>
    <row r="6" spans="1:39" ht="18.75" customHeight="1" x14ac:dyDescent="0.25">
      <c r="O6" s="179" t="str">
        <f>'Questionnaire (required)'!O12</f>
        <v xml:space="preserve">DETAILED DESCRIPTION </v>
      </c>
      <c r="P6" s="179"/>
      <c r="Q6" s="179"/>
      <c r="R6" s="179"/>
      <c r="S6" s="179"/>
      <c r="T6" s="179"/>
      <c r="U6" s="179"/>
      <c r="V6" s="179"/>
      <c r="W6" s="179"/>
      <c r="X6" s="179"/>
      <c r="Y6" s="179"/>
      <c r="Z6" s="179"/>
      <c r="AF6" s="22"/>
      <c r="AG6" s="22"/>
      <c r="AH6" s="22"/>
      <c r="AI6" s="22"/>
      <c r="AJ6" s="22"/>
      <c r="AK6" s="22"/>
      <c r="AL6" s="22"/>
      <c r="AM6" s="22"/>
    </row>
    <row r="7" spans="1:39" ht="18.75" customHeight="1" x14ac:dyDescent="0.25">
      <c r="O7" s="180"/>
      <c r="P7" s="180"/>
      <c r="Q7" s="180"/>
      <c r="R7" s="180"/>
      <c r="S7" s="180"/>
      <c r="T7" s="180"/>
      <c r="U7" s="180"/>
      <c r="V7" s="180"/>
      <c r="W7" s="180"/>
      <c r="X7" s="180"/>
      <c r="Y7" s="180"/>
      <c r="Z7" s="180"/>
      <c r="AF7" s="143"/>
      <c r="AG7" s="143"/>
      <c r="AH7" s="143"/>
      <c r="AI7" s="143"/>
      <c r="AJ7" s="143"/>
      <c r="AK7" s="143"/>
      <c r="AL7" s="143"/>
      <c r="AM7" s="143"/>
    </row>
    <row r="8" spans="1:39" x14ac:dyDescent="0.25">
      <c r="O8" s="23" t="s">
        <v>0</v>
      </c>
      <c r="AF8" s="143"/>
      <c r="AG8" s="143"/>
      <c r="AH8" s="143"/>
      <c r="AI8" s="143"/>
      <c r="AJ8" s="143"/>
      <c r="AK8" s="143"/>
      <c r="AL8" s="143"/>
      <c r="AM8" s="143"/>
    </row>
    <row r="9" spans="1:39" ht="15.75" thickBot="1" x14ac:dyDescent="0.3">
      <c r="AF9" s="143"/>
      <c r="AG9" s="143"/>
      <c r="AH9" s="143"/>
      <c r="AI9" s="143"/>
      <c r="AJ9" s="143"/>
      <c r="AK9" s="143"/>
      <c r="AL9" s="143"/>
      <c r="AM9" s="143"/>
    </row>
    <row r="10" spans="1:39" ht="18.75" x14ac:dyDescent="0.3">
      <c r="A10" s="24" t="s">
        <v>7</v>
      </c>
      <c r="B10" s="24"/>
      <c r="O10" s="1" t="s">
        <v>10</v>
      </c>
      <c r="Q10" s="153" t="s">
        <v>12</v>
      </c>
      <c r="R10" s="154"/>
      <c r="S10" s="154"/>
      <c r="T10" s="154"/>
      <c r="U10" s="154"/>
      <c r="V10" s="155"/>
    </row>
    <row r="11" spans="1:39" ht="6" customHeight="1" x14ac:dyDescent="0.3">
      <c r="A11" s="24"/>
      <c r="B11" s="24"/>
      <c r="O11" s="1"/>
      <c r="Q11" s="25"/>
      <c r="R11" s="25"/>
      <c r="S11" s="25"/>
      <c r="T11" s="25"/>
      <c r="U11" s="25"/>
      <c r="V11" s="25"/>
    </row>
    <row r="12" spans="1:39" x14ac:dyDescent="0.25">
      <c r="A12" s="161"/>
      <c r="B12" s="161"/>
      <c r="C12" s="161"/>
      <c r="D12" s="161"/>
      <c r="E12" s="161"/>
      <c r="F12" s="161"/>
      <c r="G12" s="161"/>
      <c r="H12" s="161"/>
      <c r="J12" s="163"/>
      <c r="K12" s="161"/>
      <c r="L12" s="161"/>
      <c r="M12" s="161"/>
      <c r="O12" s="181" t="s">
        <v>13</v>
      </c>
      <c r="P12" s="182"/>
      <c r="Q12" s="182"/>
      <c r="R12" s="182"/>
      <c r="S12" s="182"/>
      <c r="T12" s="182"/>
      <c r="U12" s="182"/>
      <c r="V12" s="182"/>
      <c r="W12" s="183"/>
      <c r="X12" s="158" t="s">
        <v>14</v>
      </c>
      <c r="Y12" s="159"/>
      <c r="Z12" s="158" t="s">
        <v>15</v>
      </c>
      <c r="AA12" s="159"/>
      <c r="AB12" s="26" t="s">
        <v>30</v>
      </c>
      <c r="AC12" s="26" t="s">
        <v>31</v>
      </c>
      <c r="AK12" s="27"/>
    </row>
    <row r="13" spans="1:39" x14ac:dyDescent="0.25">
      <c r="A13" s="162"/>
      <c r="B13" s="162"/>
      <c r="C13" s="162"/>
      <c r="D13" s="162"/>
      <c r="E13" s="162"/>
      <c r="F13" s="162"/>
      <c r="G13" s="162"/>
      <c r="H13" s="162"/>
      <c r="J13" s="162"/>
      <c r="K13" s="162"/>
      <c r="L13" s="162"/>
      <c r="M13" s="162"/>
      <c r="O13" s="144"/>
      <c r="P13" s="145"/>
      <c r="Q13" s="145"/>
      <c r="R13" s="145"/>
      <c r="S13" s="145"/>
      <c r="T13" s="145"/>
      <c r="U13" s="145"/>
      <c r="V13" s="145"/>
      <c r="W13" s="146"/>
      <c r="X13" s="156"/>
      <c r="Y13" s="157"/>
      <c r="Z13" s="156"/>
      <c r="AA13" s="157"/>
      <c r="AB13" s="28"/>
      <c r="AC13" s="28"/>
      <c r="AK13" s="29"/>
    </row>
    <row r="14" spans="1:39" x14ac:dyDescent="0.25">
      <c r="A14" t="s">
        <v>0</v>
      </c>
      <c r="J14" t="s">
        <v>1</v>
      </c>
      <c r="O14" s="147"/>
      <c r="P14" s="148"/>
      <c r="Q14" s="148"/>
      <c r="R14" s="148"/>
      <c r="S14" s="148"/>
      <c r="T14" s="148"/>
      <c r="U14" s="148"/>
      <c r="V14" s="148"/>
      <c r="W14" s="149"/>
      <c r="X14" s="31"/>
      <c r="Y14" s="31"/>
      <c r="Z14" s="31"/>
      <c r="AA14" s="31"/>
    </row>
    <row r="15" spans="1:39" x14ac:dyDescent="0.25">
      <c r="O15" s="147"/>
      <c r="P15" s="148"/>
      <c r="Q15" s="148"/>
      <c r="R15" s="148"/>
      <c r="S15" s="148"/>
      <c r="T15" s="148"/>
      <c r="U15" s="148"/>
      <c r="V15" s="148"/>
      <c r="W15" s="149"/>
      <c r="X15" s="31"/>
      <c r="Y15" s="31"/>
      <c r="Z15" s="31"/>
      <c r="AA15" s="31"/>
    </row>
    <row r="16" spans="1:39" ht="39" customHeight="1" x14ac:dyDescent="0.25">
      <c r="A16" s="162"/>
      <c r="B16" s="162"/>
      <c r="C16" s="162"/>
      <c r="D16" s="162"/>
      <c r="E16" s="162"/>
      <c r="F16" s="162"/>
      <c r="G16" s="162"/>
      <c r="H16" s="162"/>
      <c r="J16" s="32"/>
      <c r="K16" s="32"/>
      <c r="L16" s="32"/>
      <c r="M16" s="32"/>
      <c r="O16" s="150"/>
      <c r="P16" s="151"/>
      <c r="Q16" s="151"/>
      <c r="R16" s="151"/>
      <c r="S16" s="151"/>
      <c r="T16" s="151"/>
      <c r="U16" s="151"/>
      <c r="V16" s="151"/>
      <c r="W16" s="152"/>
      <c r="X16" s="31"/>
      <c r="Y16" s="31"/>
      <c r="Z16" s="31"/>
      <c r="AA16" s="31"/>
    </row>
    <row r="17" spans="1:29" x14ac:dyDescent="0.25">
      <c r="A17" t="s">
        <v>2</v>
      </c>
    </row>
    <row r="18" spans="1:29" ht="15.75" thickBot="1" x14ac:dyDescent="0.3"/>
    <row r="19" spans="1:29" ht="18.75" x14ac:dyDescent="0.3">
      <c r="A19" s="161"/>
      <c r="B19" s="161"/>
      <c r="C19" s="161"/>
      <c r="D19" s="161"/>
      <c r="F19" s="164"/>
      <c r="G19" s="164"/>
      <c r="H19" s="164"/>
      <c r="J19" s="166"/>
      <c r="K19" s="161"/>
      <c r="L19" s="161"/>
      <c r="M19" s="161"/>
      <c r="O19" s="1" t="s">
        <v>10</v>
      </c>
      <c r="Q19" s="153" t="s">
        <v>12</v>
      </c>
      <c r="R19" s="154"/>
      <c r="S19" s="154"/>
      <c r="T19" s="154"/>
      <c r="U19" s="154"/>
      <c r="V19" s="155"/>
    </row>
    <row r="20" spans="1:29" x14ac:dyDescent="0.25">
      <c r="A20" s="162"/>
      <c r="B20" s="162"/>
      <c r="C20" s="162"/>
      <c r="D20" s="162"/>
      <c r="F20" s="165"/>
      <c r="G20" s="165"/>
      <c r="H20" s="165"/>
      <c r="J20" s="162"/>
      <c r="K20" s="162"/>
      <c r="L20" s="162"/>
      <c r="M20" s="162"/>
      <c r="O20" s="181" t="s">
        <v>13</v>
      </c>
      <c r="P20" s="182"/>
      <c r="Q20" s="182"/>
      <c r="R20" s="182"/>
      <c r="S20" s="182"/>
      <c r="T20" s="182"/>
      <c r="U20" s="182"/>
      <c r="V20" s="182"/>
      <c r="W20" s="183"/>
      <c r="X20" s="158" t="s">
        <v>14</v>
      </c>
      <c r="Y20" s="159"/>
      <c r="Z20" s="158" t="s">
        <v>15</v>
      </c>
      <c r="AA20" s="159"/>
      <c r="AB20" s="26" t="s">
        <v>30</v>
      </c>
      <c r="AC20" s="26" t="s">
        <v>31</v>
      </c>
    </row>
    <row r="21" spans="1:29" x14ac:dyDescent="0.25">
      <c r="A21" t="s">
        <v>3</v>
      </c>
      <c r="D21" s="33"/>
      <c r="F21" s="33" t="s">
        <v>4</v>
      </c>
      <c r="G21" s="33"/>
      <c r="H21" s="33"/>
      <c r="J21" s="33" t="s">
        <v>5</v>
      </c>
      <c r="K21" s="33"/>
      <c r="L21" s="33"/>
      <c r="M21" s="33"/>
      <c r="O21" s="144"/>
      <c r="P21" s="145"/>
      <c r="Q21" s="145"/>
      <c r="R21" s="145"/>
      <c r="S21" s="145"/>
      <c r="T21" s="145"/>
      <c r="U21" s="145"/>
      <c r="V21" s="145"/>
      <c r="W21" s="146"/>
      <c r="X21" s="156"/>
      <c r="Y21" s="157"/>
      <c r="Z21" s="156"/>
      <c r="AA21" s="157"/>
      <c r="AB21" s="28"/>
      <c r="AC21" s="28"/>
    </row>
    <row r="22" spans="1:29" x14ac:dyDescent="0.25">
      <c r="O22" s="147"/>
      <c r="P22" s="148"/>
      <c r="Q22" s="148"/>
      <c r="R22" s="148"/>
      <c r="S22" s="148"/>
      <c r="T22" s="148"/>
      <c r="U22" s="148"/>
      <c r="V22" s="148"/>
      <c r="W22" s="149"/>
      <c r="X22" s="34"/>
      <c r="Y22" s="34"/>
      <c r="Z22" s="34"/>
      <c r="AA22" s="34"/>
    </row>
    <row r="23" spans="1:29" x14ac:dyDescent="0.25">
      <c r="A23" s="161"/>
      <c r="B23" s="161"/>
      <c r="C23" s="161"/>
      <c r="D23" s="161"/>
      <c r="F23" s="164"/>
      <c r="G23" s="164"/>
      <c r="H23" s="164"/>
      <c r="J23" s="166"/>
      <c r="K23" s="161"/>
      <c r="L23" s="161"/>
      <c r="M23" s="161"/>
      <c r="O23" s="147"/>
      <c r="P23" s="148"/>
      <c r="Q23" s="148"/>
      <c r="R23" s="148"/>
      <c r="S23" s="148"/>
      <c r="T23" s="148"/>
      <c r="U23" s="148"/>
      <c r="V23" s="148"/>
      <c r="W23" s="149"/>
      <c r="X23" s="31"/>
      <c r="Y23" s="31"/>
      <c r="Z23" s="31"/>
      <c r="AA23" s="31"/>
    </row>
    <row r="24" spans="1:29" x14ac:dyDescent="0.25">
      <c r="A24" s="162"/>
      <c r="B24" s="162"/>
      <c r="C24" s="162"/>
      <c r="D24" s="162"/>
      <c r="F24" s="165"/>
      <c r="G24" s="165"/>
      <c r="H24" s="165"/>
      <c r="J24" s="162"/>
      <c r="K24" s="162"/>
      <c r="L24" s="162"/>
      <c r="M24" s="162"/>
      <c r="O24" s="147"/>
      <c r="P24" s="148"/>
      <c r="Q24" s="148"/>
      <c r="R24" s="148"/>
      <c r="S24" s="148"/>
      <c r="T24" s="148"/>
      <c r="U24" s="148"/>
      <c r="V24" s="148"/>
      <c r="W24" s="149"/>
      <c r="X24" s="31"/>
      <c r="Y24" s="31"/>
      <c r="Z24" s="31"/>
      <c r="AA24" s="31"/>
    </row>
    <row r="25" spans="1:29" x14ac:dyDescent="0.25">
      <c r="A25" s="33" t="s">
        <v>6</v>
      </c>
      <c r="B25" s="33"/>
      <c r="C25" s="33"/>
      <c r="D25" s="33"/>
      <c r="F25" s="33" t="s">
        <v>4</v>
      </c>
      <c r="G25" s="33"/>
      <c r="H25" s="33"/>
      <c r="J25" s="33" t="s">
        <v>5</v>
      </c>
      <c r="K25" s="33"/>
      <c r="L25" s="33"/>
      <c r="M25" s="33"/>
      <c r="O25" s="150"/>
      <c r="P25" s="151"/>
      <c r="Q25" s="151"/>
      <c r="R25" s="151"/>
      <c r="S25" s="151"/>
      <c r="T25" s="151"/>
      <c r="U25" s="151"/>
      <c r="V25" s="151"/>
      <c r="W25" s="152"/>
      <c r="X25" s="31"/>
      <c r="Y25" s="31"/>
      <c r="Z25" s="31"/>
      <c r="AA25" s="31"/>
    </row>
    <row r="26" spans="1:29" ht="14.25" customHeight="1" thickBot="1" x14ac:dyDescent="0.3"/>
    <row r="27" spans="1:29" ht="19.5" thickBot="1" x14ac:dyDescent="0.35">
      <c r="A27" s="140" t="s">
        <v>187</v>
      </c>
      <c r="B27" s="141"/>
      <c r="C27" s="141"/>
      <c r="D27" s="141"/>
      <c r="E27" s="141"/>
      <c r="F27" s="141"/>
      <c r="G27" s="141"/>
      <c r="H27" s="141"/>
      <c r="I27" s="141"/>
      <c r="J27" s="141"/>
      <c r="K27" s="141"/>
      <c r="L27" s="141"/>
      <c r="M27" s="142"/>
      <c r="O27" s="1"/>
      <c r="Q27" s="25"/>
      <c r="R27" s="25"/>
      <c r="S27" s="25"/>
      <c r="T27" s="25"/>
      <c r="U27" s="25"/>
      <c r="V27" s="25"/>
    </row>
    <row r="28" spans="1:29" ht="22.5" customHeight="1" x14ac:dyDescent="0.3">
      <c r="A28" s="35"/>
      <c r="B28" s="36" t="s">
        <v>40</v>
      </c>
      <c r="C28" s="37"/>
      <c r="D28" s="89"/>
      <c r="E28" s="37"/>
      <c r="F28" s="38"/>
      <c r="G28" s="37" t="s">
        <v>41</v>
      </c>
      <c r="H28" s="89"/>
      <c r="I28" s="37"/>
      <c r="J28" s="37"/>
      <c r="K28" s="39" t="s">
        <v>42</v>
      </c>
      <c r="L28" s="89"/>
      <c r="M28" s="40"/>
      <c r="O28" s="1"/>
      <c r="Q28" s="25"/>
      <c r="R28" s="25"/>
      <c r="S28" s="25"/>
      <c r="T28" s="25"/>
      <c r="U28" s="25"/>
      <c r="V28" s="25"/>
    </row>
    <row r="29" spans="1:29" ht="8.25" customHeight="1" thickBot="1" x14ac:dyDescent="0.3">
      <c r="A29" s="41"/>
      <c r="B29" s="42"/>
      <c r="C29" s="42"/>
      <c r="D29" s="42"/>
      <c r="E29" s="42"/>
      <c r="F29" s="42"/>
      <c r="G29" s="42"/>
      <c r="H29" s="42"/>
      <c r="I29" s="42"/>
      <c r="J29" s="42"/>
      <c r="K29" s="42"/>
      <c r="L29" s="42"/>
      <c r="M29" s="43"/>
      <c r="O29" s="181" t="s">
        <v>13</v>
      </c>
      <c r="P29" s="182"/>
      <c r="Q29" s="182"/>
      <c r="R29" s="182"/>
      <c r="S29" s="182"/>
      <c r="T29" s="182"/>
      <c r="U29" s="182"/>
      <c r="V29" s="182"/>
      <c r="W29" s="183"/>
      <c r="X29" s="158" t="s">
        <v>14</v>
      </c>
      <c r="Y29" s="159"/>
      <c r="Z29" s="158" t="s">
        <v>15</v>
      </c>
      <c r="AA29" s="159"/>
      <c r="AB29" s="26" t="s">
        <v>30</v>
      </c>
      <c r="AC29" s="26" t="s">
        <v>31</v>
      </c>
    </row>
    <row r="30" spans="1:29" ht="6.75" customHeight="1" x14ac:dyDescent="0.25"/>
    <row r="31" spans="1:29" x14ac:dyDescent="0.25">
      <c r="A31" s="24" t="s">
        <v>43</v>
      </c>
      <c r="O31" s="181" t="s">
        <v>13</v>
      </c>
      <c r="P31" s="182"/>
      <c r="Q31" s="182"/>
      <c r="R31" s="182"/>
      <c r="S31" s="182"/>
      <c r="T31" s="182"/>
      <c r="U31" s="182"/>
      <c r="V31" s="182"/>
      <c r="W31" s="183"/>
      <c r="X31" s="158" t="s">
        <v>14</v>
      </c>
      <c r="Y31" s="159"/>
      <c r="Z31" s="158" t="s">
        <v>15</v>
      </c>
      <c r="AA31" s="159"/>
      <c r="AB31" s="26" t="s">
        <v>30</v>
      </c>
      <c r="AC31" s="26" t="s">
        <v>31</v>
      </c>
    </row>
    <row r="32" spans="1:29" x14ac:dyDescent="0.25">
      <c r="A32" t="s">
        <v>8</v>
      </c>
      <c r="O32" s="147"/>
      <c r="P32" s="148"/>
      <c r="Q32" s="148"/>
      <c r="R32" s="148"/>
      <c r="S32" s="148"/>
      <c r="T32" s="148"/>
      <c r="U32" s="148"/>
      <c r="V32" s="148"/>
      <c r="W32" s="149"/>
      <c r="X32" s="31"/>
      <c r="Y32" s="31"/>
      <c r="Z32" s="31"/>
      <c r="AA32" s="31"/>
    </row>
    <row r="33" spans="1:29" x14ac:dyDescent="0.25">
      <c r="A33" s="44"/>
      <c r="B33" s="44"/>
      <c r="C33" s="44"/>
      <c r="D33" s="44"/>
      <c r="E33" s="44"/>
      <c r="F33" s="44"/>
      <c r="G33" s="44"/>
      <c r="H33" s="44"/>
      <c r="I33" s="44"/>
      <c r="J33" s="44"/>
      <c r="K33" s="44"/>
      <c r="L33" s="44"/>
      <c r="O33" s="147"/>
      <c r="P33" s="148"/>
      <c r="Q33" s="148"/>
      <c r="R33" s="148"/>
      <c r="S33" s="148"/>
      <c r="T33" s="148"/>
      <c r="U33" s="148"/>
      <c r="V33" s="148"/>
      <c r="W33" s="149"/>
      <c r="X33" s="31"/>
      <c r="Y33" s="31"/>
      <c r="Z33" s="31"/>
      <c r="AA33" s="31"/>
    </row>
    <row r="34" spans="1:29" ht="12" customHeight="1" x14ac:dyDescent="0.25">
      <c r="A34" s="44"/>
      <c r="B34" s="44"/>
      <c r="C34" s="44"/>
      <c r="D34" s="44"/>
      <c r="E34" s="44"/>
      <c r="F34" s="44"/>
      <c r="G34" s="44"/>
      <c r="H34" s="44"/>
      <c r="I34" s="44"/>
      <c r="J34" s="44"/>
      <c r="K34" s="44"/>
      <c r="L34" s="44"/>
      <c r="O34" s="150"/>
      <c r="P34" s="151"/>
      <c r="Q34" s="151"/>
      <c r="R34" s="151"/>
      <c r="S34" s="151"/>
      <c r="T34" s="151"/>
      <c r="U34" s="151"/>
      <c r="V34" s="151"/>
      <c r="W34" s="152"/>
      <c r="X34" s="31"/>
      <c r="Y34" s="31"/>
      <c r="Z34" s="31"/>
      <c r="AA34" s="31"/>
    </row>
    <row r="35" spans="1:29" ht="15" customHeight="1" thickBot="1" x14ac:dyDescent="0.3"/>
    <row r="36" spans="1:29" ht="15" customHeight="1" x14ac:dyDescent="0.3">
      <c r="O36" s="1" t="s">
        <v>10</v>
      </c>
      <c r="Q36" s="153" t="s">
        <v>12</v>
      </c>
      <c r="R36" s="154"/>
      <c r="S36" s="154"/>
      <c r="T36" s="154"/>
      <c r="U36" s="154"/>
      <c r="V36" s="155"/>
    </row>
    <row r="37" spans="1:29" ht="15" customHeight="1" x14ac:dyDescent="0.25">
      <c r="A37" s="45" t="s">
        <v>63</v>
      </c>
      <c r="B37" s="46"/>
      <c r="C37" s="46"/>
      <c r="D37" s="46"/>
      <c r="E37" s="46"/>
      <c r="F37" s="46"/>
      <c r="G37" s="46"/>
      <c r="H37" s="46"/>
      <c r="I37" s="46"/>
      <c r="J37" s="46"/>
    </row>
    <row r="38" spans="1:29" x14ac:dyDescent="0.25">
      <c r="A38" s="47" t="s">
        <v>65</v>
      </c>
      <c r="B38" s="46"/>
      <c r="C38" s="46"/>
      <c r="D38" s="46"/>
      <c r="E38" s="46"/>
      <c r="F38" s="46"/>
      <c r="G38" s="46"/>
      <c r="H38" s="46"/>
      <c r="I38" s="46"/>
      <c r="J38" s="46"/>
    </row>
    <row r="39" spans="1:29" x14ac:dyDescent="0.25">
      <c r="A39" s="48" t="s">
        <v>64</v>
      </c>
      <c r="O39" s="147"/>
      <c r="P39" s="148"/>
      <c r="Q39" s="148"/>
      <c r="R39" s="148"/>
      <c r="S39" s="148"/>
      <c r="T39" s="148"/>
      <c r="U39" s="148"/>
      <c r="V39" s="148"/>
      <c r="W39" s="149"/>
      <c r="X39" s="31"/>
      <c r="Y39" s="31"/>
      <c r="Z39" s="31"/>
      <c r="AA39" s="31"/>
    </row>
    <row r="40" spans="1:29" ht="66.75" customHeight="1" x14ac:dyDescent="0.25">
      <c r="A40" s="176"/>
      <c r="B40" s="177"/>
      <c r="C40" s="177"/>
      <c r="D40" s="177"/>
      <c r="E40" s="177"/>
      <c r="F40" s="177"/>
      <c r="G40" s="177"/>
      <c r="H40" s="177"/>
      <c r="I40" s="177"/>
      <c r="J40" s="177"/>
      <c r="K40" s="177"/>
      <c r="L40" s="177"/>
      <c r="M40" s="178"/>
      <c r="O40" s="147"/>
      <c r="P40" s="148"/>
      <c r="Q40" s="148"/>
      <c r="R40" s="148"/>
      <c r="S40" s="148"/>
      <c r="T40" s="148"/>
      <c r="U40" s="148"/>
      <c r="V40" s="148"/>
      <c r="W40" s="149"/>
      <c r="X40" s="31"/>
      <c r="Y40" s="31"/>
      <c r="Z40" s="31"/>
      <c r="AA40" s="31"/>
    </row>
    <row r="41" spans="1:29" x14ac:dyDescent="0.25">
      <c r="A41" t="s">
        <v>37</v>
      </c>
      <c r="O41" s="150"/>
      <c r="P41" s="151"/>
      <c r="Q41" s="151"/>
      <c r="R41" s="151"/>
      <c r="S41" s="151"/>
      <c r="T41" s="151"/>
      <c r="U41" s="151"/>
      <c r="V41" s="151"/>
      <c r="W41" s="152"/>
      <c r="X41" s="31"/>
      <c r="Y41" s="31"/>
      <c r="Z41" s="31"/>
      <c r="AA41" s="31"/>
    </row>
    <row r="42" spans="1:29" ht="15.75" thickBot="1" x14ac:dyDescent="0.3"/>
    <row r="43" spans="1:29" ht="18.75" x14ac:dyDescent="0.3">
      <c r="O43" s="1" t="s">
        <v>10</v>
      </c>
      <c r="Q43" s="153" t="s">
        <v>12</v>
      </c>
      <c r="R43" s="154"/>
      <c r="S43" s="154"/>
      <c r="T43" s="154"/>
      <c r="U43" s="154"/>
      <c r="V43" s="155"/>
    </row>
    <row r="44" spans="1:29" ht="18.75" x14ac:dyDescent="0.3">
      <c r="A44" s="49" t="s">
        <v>193</v>
      </c>
      <c r="O44" s="181" t="s">
        <v>13</v>
      </c>
      <c r="P44" s="182"/>
      <c r="Q44" s="182"/>
      <c r="R44" s="182"/>
      <c r="S44" s="182"/>
      <c r="T44" s="182"/>
      <c r="U44" s="182"/>
      <c r="V44" s="182"/>
      <c r="W44" s="183"/>
      <c r="X44" s="158" t="s">
        <v>14</v>
      </c>
      <c r="Y44" s="159"/>
      <c r="Z44" s="158" t="s">
        <v>15</v>
      </c>
      <c r="AA44" s="159"/>
      <c r="AB44" s="26" t="s">
        <v>30</v>
      </c>
      <c r="AC44" s="26" t="s">
        <v>31</v>
      </c>
    </row>
    <row r="45" spans="1:29" x14ac:dyDescent="0.25">
      <c r="A45" s="167"/>
      <c r="B45" s="168"/>
      <c r="C45" s="168"/>
      <c r="D45" s="168"/>
      <c r="E45" s="168"/>
      <c r="F45" s="168"/>
      <c r="G45" s="168"/>
      <c r="H45" s="168"/>
      <c r="I45" s="168"/>
      <c r="J45" s="168"/>
      <c r="K45" s="168"/>
      <c r="L45" s="168"/>
      <c r="M45" s="169"/>
      <c r="O45" s="144"/>
      <c r="P45" s="145"/>
      <c r="Q45" s="145"/>
      <c r="R45" s="145"/>
      <c r="S45" s="145"/>
      <c r="T45" s="145"/>
      <c r="U45" s="145"/>
      <c r="V45" s="145"/>
      <c r="W45" s="146"/>
      <c r="X45" s="156"/>
      <c r="Y45" s="157"/>
      <c r="Z45" s="156"/>
      <c r="AA45" s="157"/>
      <c r="AB45" s="28"/>
      <c r="AC45" s="28"/>
    </row>
    <row r="46" spans="1:29" x14ac:dyDescent="0.25">
      <c r="A46" s="170"/>
      <c r="B46" s="171"/>
      <c r="C46" s="171"/>
      <c r="D46" s="171"/>
      <c r="E46" s="171"/>
      <c r="F46" s="171"/>
      <c r="G46" s="171"/>
      <c r="H46" s="171"/>
      <c r="I46" s="171"/>
      <c r="J46" s="171"/>
      <c r="K46" s="171"/>
      <c r="L46" s="171"/>
      <c r="M46" s="172"/>
      <c r="O46" s="147"/>
      <c r="P46" s="148"/>
      <c r="Q46" s="148"/>
      <c r="R46" s="148"/>
      <c r="S46" s="148"/>
      <c r="T46" s="148"/>
      <c r="U46" s="148"/>
      <c r="V46" s="148"/>
      <c r="W46" s="149"/>
      <c r="X46" s="31"/>
      <c r="Y46" s="31"/>
      <c r="Z46" s="31"/>
      <c r="AA46" s="31"/>
    </row>
    <row r="47" spans="1:29" x14ac:dyDescent="0.25">
      <c r="A47" s="170"/>
      <c r="B47" s="171"/>
      <c r="C47" s="171"/>
      <c r="D47" s="171"/>
      <c r="E47" s="171"/>
      <c r="F47" s="171"/>
      <c r="G47" s="171"/>
      <c r="H47" s="171"/>
      <c r="I47" s="171"/>
      <c r="J47" s="171"/>
      <c r="K47" s="171"/>
      <c r="L47" s="171"/>
      <c r="M47" s="172"/>
      <c r="O47" s="147"/>
      <c r="P47" s="148"/>
      <c r="Q47" s="148"/>
      <c r="R47" s="148"/>
      <c r="S47" s="148"/>
      <c r="T47" s="148"/>
      <c r="U47" s="148"/>
      <c r="V47" s="148"/>
      <c r="W47" s="149"/>
      <c r="X47" s="31"/>
      <c r="Y47" s="31"/>
      <c r="Z47" s="31"/>
      <c r="AA47" s="31"/>
    </row>
    <row r="48" spans="1:29" ht="15.75" thickBot="1" x14ac:dyDescent="0.3">
      <c r="A48" s="170"/>
      <c r="B48" s="171"/>
      <c r="C48" s="171"/>
      <c r="D48" s="171"/>
      <c r="E48" s="171"/>
      <c r="F48" s="171"/>
      <c r="G48" s="171"/>
      <c r="H48" s="171"/>
      <c r="I48" s="171"/>
      <c r="J48" s="171"/>
      <c r="K48" s="171"/>
      <c r="L48" s="171"/>
      <c r="M48" s="172"/>
      <c r="O48" s="150"/>
      <c r="P48" s="151"/>
      <c r="Q48" s="151"/>
      <c r="R48" s="151"/>
      <c r="S48" s="151"/>
      <c r="T48" s="151"/>
      <c r="U48" s="151"/>
      <c r="V48" s="151"/>
      <c r="W48" s="152"/>
      <c r="X48" s="31"/>
      <c r="Y48" s="31"/>
      <c r="Z48" s="31"/>
      <c r="AA48" s="31"/>
    </row>
    <row r="49" spans="1:29" ht="18.75" x14ac:dyDescent="0.3">
      <c r="A49" s="170"/>
      <c r="B49" s="171"/>
      <c r="C49" s="171"/>
      <c r="D49" s="171"/>
      <c r="E49" s="171"/>
      <c r="F49" s="171"/>
      <c r="G49" s="171"/>
      <c r="H49" s="171"/>
      <c r="I49" s="171"/>
      <c r="J49" s="171"/>
      <c r="K49" s="171"/>
      <c r="L49" s="171"/>
      <c r="M49" s="172"/>
      <c r="O49" s="1" t="s">
        <v>10</v>
      </c>
      <c r="Q49" s="153" t="s">
        <v>12</v>
      </c>
      <c r="R49" s="154"/>
      <c r="S49" s="154"/>
      <c r="T49" s="154"/>
      <c r="U49" s="154"/>
      <c r="V49" s="155"/>
    </row>
    <row r="50" spans="1:29" x14ac:dyDescent="0.25">
      <c r="A50" s="170"/>
      <c r="B50" s="171"/>
      <c r="C50" s="171"/>
      <c r="D50" s="171"/>
      <c r="E50" s="171"/>
      <c r="F50" s="171"/>
      <c r="G50" s="171"/>
      <c r="H50" s="171"/>
      <c r="I50" s="171"/>
      <c r="J50" s="171"/>
      <c r="K50" s="171"/>
      <c r="L50" s="171"/>
      <c r="M50" s="172"/>
      <c r="O50" s="181" t="s">
        <v>13</v>
      </c>
      <c r="P50" s="182"/>
      <c r="Q50" s="182"/>
      <c r="R50" s="182"/>
      <c r="S50" s="182"/>
      <c r="T50" s="182"/>
      <c r="U50" s="182"/>
      <c r="V50" s="182"/>
      <c r="W50" s="183"/>
      <c r="X50" s="158" t="s">
        <v>14</v>
      </c>
      <c r="Y50" s="159"/>
      <c r="Z50" s="158" t="s">
        <v>15</v>
      </c>
      <c r="AA50" s="159"/>
      <c r="AB50" s="26" t="s">
        <v>30</v>
      </c>
      <c r="AC50" s="26" t="s">
        <v>31</v>
      </c>
    </row>
    <row r="51" spans="1:29" x14ac:dyDescent="0.25">
      <c r="A51" s="173"/>
      <c r="B51" s="174"/>
      <c r="C51" s="174"/>
      <c r="D51" s="174"/>
      <c r="E51" s="174"/>
      <c r="F51" s="174"/>
      <c r="G51" s="174"/>
      <c r="H51" s="174"/>
      <c r="I51" s="174"/>
      <c r="J51" s="174"/>
      <c r="K51" s="174"/>
      <c r="L51" s="174"/>
      <c r="M51" s="175"/>
      <c r="O51" s="144"/>
      <c r="P51" s="145"/>
      <c r="Q51" s="145"/>
      <c r="R51" s="145"/>
      <c r="S51" s="145"/>
      <c r="T51" s="145"/>
      <c r="U51" s="145"/>
      <c r="V51" s="145"/>
      <c r="W51" s="146"/>
      <c r="X51" s="156"/>
      <c r="Y51" s="157"/>
      <c r="Z51" s="156"/>
      <c r="AA51" s="157"/>
      <c r="AB51" s="28"/>
      <c r="AC51" s="28"/>
    </row>
    <row r="52" spans="1:29" ht="7.5" customHeight="1" x14ac:dyDescent="0.25">
      <c r="A52" s="30"/>
      <c r="B52" s="30"/>
      <c r="C52" s="30"/>
      <c r="D52" s="30"/>
      <c r="E52" s="30"/>
      <c r="F52" s="30"/>
      <c r="G52" s="30"/>
      <c r="H52" s="30"/>
      <c r="I52" s="30"/>
      <c r="J52" s="30"/>
      <c r="K52" s="30"/>
      <c r="L52" s="30"/>
      <c r="M52" s="30"/>
      <c r="O52" s="147"/>
      <c r="P52" s="148"/>
      <c r="Q52" s="148"/>
      <c r="R52" s="148"/>
      <c r="S52" s="148"/>
      <c r="T52" s="148"/>
      <c r="U52" s="148"/>
      <c r="V52" s="148"/>
      <c r="W52" s="149"/>
      <c r="X52" s="34"/>
      <c r="Y52" s="34"/>
      <c r="Z52" s="34"/>
      <c r="AA52" s="34"/>
    </row>
    <row r="53" spans="1:29" ht="18.75" x14ac:dyDescent="0.3">
      <c r="A53" s="49" t="s">
        <v>49</v>
      </c>
      <c r="O53" s="147"/>
      <c r="P53" s="148"/>
      <c r="Q53" s="148"/>
      <c r="R53" s="148"/>
      <c r="S53" s="148"/>
      <c r="T53" s="148"/>
      <c r="U53" s="148"/>
      <c r="V53" s="148"/>
      <c r="W53" s="149"/>
      <c r="X53" s="31"/>
      <c r="Y53" s="31"/>
      <c r="Z53" s="31"/>
      <c r="AA53" s="31"/>
    </row>
    <row r="54" spans="1:29" x14ac:dyDescent="0.25">
      <c r="A54" s="167"/>
      <c r="B54" s="168"/>
      <c r="C54" s="168"/>
      <c r="D54" s="168"/>
      <c r="E54" s="168"/>
      <c r="F54" s="168"/>
      <c r="G54" s="168"/>
      <c r="H54" s="168"/>
      <c r="I54" s="168"/>
      <c r="J54" s="168"/>
      <c r="K54" s="168"/>
      <c r="L54" s="168"/>
      <c r="M54" s="169"/>
      <c r="O54" s="147"/>
      <c r="P54" s="148"/>
      <c r="Q54" s="148"/>
      <c r="R54" s="148"/>
      <c r="S54" s="148"/>
      <c r="T54" s="148"/>
      <c r="U54" s="148"/>
      <c r="V54" s="148"/>
      <c r="W54" s="149"/>
      <c r="X54" s="31"/>
      <c r="Y54" s="31"/>
      <c r="Z54" s="31"/>
      <c r="AA54" s="31"/>
    </row>
    <row r="55" spans="1:29" x14ac:dyDescent="0.25">
      <c r="A55" s="170"/>
      <c r="B55" s="171"/>
      <c r="C55" s="171"/>
      <c r="D55" s="171"/>
      <c r="E55" s="171"/>
      <c r="F55" s="171"/>
      <c r="G55" s="171"/>
      <c r="H55" s="171"/>
      <c r="I55" s="171"/>
      <c r="J55" s="171"/>
      <c r="K55" s="171"/>
      <c r="L55" s="171"/>
      <c r="M55" s="172"/>
      <c r="O55" s="147"/>
      <c r="P55" s="148"/>
      <c r="Q55" s="148"/>
      <c r="R55" s="148"/>
      <c r="S55" s="148"/>
      <c r="T55" s="148"/>
      <c r="U55" s="148"/>
      <c r="V55" s="148"/>
      <c r="W55" s="149"/>
      <c r="X55" s="31"/>
      <c r="Y55" s="31"/>
      <c r="Z55" s="31"/>
      <c r="AA55" s="31"/>
    </row>
    <row r="56" spans="1:29" x14ac:dyDescent="0.25">
      <c r="A56" s="170"/>
      <c r="B56" s="171"/>
      <c r="C56" s="171"/>
      <c r="D56" s="171"/>
      <c r="E56" s="171"/>
      <c r="F56" s="171"/>
      <c r="G56" s="171"/>
      <c r="H56" s="171"/>
      <c r="I56" s="171"/>
      <c r="J56" s="171"/>
      <c r="K56" s="171"/>
      <c r="L56" s="171"/>
      <c r="M56" s="172"/>
      <c r="O56" s="147"/>
      <c r="P56" s="148"/>
      <c r="Q56" s="148"/>
      <c r="R56" s="148"/>
      <c r="S56" s="148"/>
      <c r="T56" s="148"/>
      <c r="U56" s="148"/>
      <c r="V56" s="148"/>
      <c r="W56" s="149"/>
      <c r="X56" s="31"/>
      <c r="Y56" s="31"/>
      <c r="Z56" s="31"/>
      <c r="AA56" s="31"/>
    </row>
    <row r="57" spans="1:29" x14ac:dyDescent="0.25">
      <c r="A57" s="170"/>
      <c r="B57" s="171"/>
      <c r="C57" s="171"/>
      <c r="D57" s="171"/>
      <c r="E57" s="171"/>
      <c r="F57" s="171"/>
      <c r="G57" s="171"/>
      <c r="H57" s="171"/>
      <c r="I57" s="171"/>
      <c r="J57" s="171"/>
      <c r="K57" s="171"/>
      <c r="L57" s="171"/>
      <c r="M57" s="172"/>
      <c r="O57" s="147"/>
      <c r="P57" s="148"/>
      <c r="Q57" s="148"/>
      <c r="R57" s="148"/>
      <c r="S57" s="148"/>
      <c r="T57" s="148"/>
      <c r="U57" s="148"/>
      <c r="V57" s="148"/>
      <c r="W57" s="149"/>
      <c r="X57" s="31"/>
      <c r="Y57" s="31"/>
      <c r="Z57" s="31"/>
      <c r="AA57" s="31"/>
    </row>
    <row r="58" spans="1:29" x14ac:dyDescent="0.25">
      <c r="A58" s="173"/>
      <c r="B58" s="174"/>
      <c r="C58" s="174"/>
      <c r="D58" s="174"/>
      <c r="E58" s="174"/>
      <c r="F58" s="174"/>
      <c r="G58" s="174"/>
      <c r="H58" s="174"/>
      <c r="I58" s="174"/>
      <c r="J58" s="174"/>
      <c r="K58" s="174"/>
      <c r="L58" s="174"/>
      <c r="M58" s="175"/>
      <c r="O58" s="147"/>
      <c r="P58" s="148"/>
      <c r="Q58" s="148"/>
      <c r="R58" s="148"/>
      <c r="S58" s="148"/>
      <c r="T58" s="148"/>
      <c r="U58" s="148"/>
      <c r="V58" s="148"/>
      <c r="W58" s="149"/>
      <c r="X58" s="31"/>
      <c r="Y58" s="31"/>
      <c r="Z58" s="31"/>
      <c r="AA58" s="31"/>
    </row>
    <row r="59" spans="1:29" ht="6" customHeight="1" x14ac:dyDescent="0.25">
      <c r="O59" s="147"/>
      <c r="P59" s="148"/>
      <c r="Q59" s="148"/>
      <c r="R59" s="148"/>
      <c r="S59" s="148"/>
      <c r="T59" s="148"/>
      <c r="U59" s="148"/>
      <c r="V59" s="148"/>
      <c r="W59" s="149"/>
      <c r="X59" s="31"/>
      <c r="Y59" s="31"/>
      <c r="Z59" s="31"/>
      <c r="AA59" s="31"/>
    </row>
    <row r="60" spans="1:29" ht="18.75" x14ac:dyDescent="0.3">
      <c r="A60" s="49" t="s">
        <v>50</v>
      </c>
      <c r="O60" s="147"/>
      <c r="P60" s="148"/>
      <c r="Q60" s="148"/>
      <c r="R60" s="148"/>
      <c r="S60" s="148"/>
      <c r="T60" s="148"/>
      <c r="U60" s="148"/>
      <c r="V60" s="148"/>
      <c r="W60" s="149"/>
      <c r="X60" s="31"/>
      <c r="Y60" s="31"/>
      <c r="Z60" s="31"/>
      <c r="AA60" s="31"/>
    </row>
    <row r="61" spans="1:29" x14ac:dyDescent="0.25">
      <c r="A61" s="167"/>
      <c r="B61" s="168"/>
      <c r="C61" s="168"/>
      <c r="D61" s="168"/>
      <c r="E61" s="168"/>
      <c r="F61" s="168"/>
      <c r="G61" s="168"/>
      <c r="H61" s="168"/>
      <c r="I61" s="168"/>
      <c r="J61" s="168"/>
      <c r="K61" s="168"/>
      <c r="L61" s="168"/>
      <c r="M61" s="169"/>
      <c r="O61" s="147"/>
      <c r="P61" s="148"/>
      <c r="Q61" s="148"/>
      <c r="R61" s="148"/>
      <c r="S61" s="148"/>
      <c r="T61" s="148"/>
      <c r="U61" s="148"/>
      <c r="V61" s="148"/>
      <c r="W61" s="149"/>
      <c r="X61" s="31"/>
      <c r="Y61" s="31"/>
      <c r="Z61" s="31"/>
      <c r="AA61" s="31"/>
    </row>
    <row r="62" spans="1:29" x14ac:dyDescent="0.25">
      <c r="A62" s="170"/>
      <c r="B62" s="171"/>
      <c r="C62" s="171"/>
      <c r="D62" s="171"/>
      <c r="E62" s="171"/>
      <c r="F62" s="171"/>
      <c r="G62" s="171"/>
      <c r="H62" s="171"/>
      <c r="I62" s="171"/>
      <c r="J62" s="171"/>
      <c r="K62" s="171"/>
      <c r="L62" s="171"/>
      <c r="M62" s="172"/>
      <c r="O62" s="147"/>
      <c r="P62" s="148"/>
      <c r="Q62" s="148"/>
      <c r="R62" s="148"/>
      <c r="S62" s="148"/>
      <c r="T62" s="148"/>
      <c r="U62" s="148"/>
      <c r="V62" s="148"/>
      <c r="W62" s="149"/>
      <c r="X62" s="31"/>
      <c r="Y62" s="31"/>
      <c r="Z62" s="31"/>
      <c r="AA62" s="31"/>
    </row>
    <row r="63" spans="1:29" x14ac:dyDescent="0.25">
      <c r="A63" s="173"/>
      <c r="B63" s="174"/>
      <c r="C63" s="174"/>
      <c r="D63" s="174"/>
      <c r="E63" s="174"/>
      <c r="F63" s="174"/>
      <c r="G63" s="174"/>
      <c r="H63" s="174"/>
      <c r="I63" s="174"/>
      <c r="J63" s="174"/>
      <c r="K63" s="174"/>
      <c r="L63" s="174"/>
      <c r="M63" s="175"/>
      <c r="O63" s="147"/>
      <c r="P63" s="148"/>
      <c r="Q63" s="148"/>
      <c r="R63" s="148"/>
      <c r="S63" s="148"/>
      <c r="T63" s="148"/>
      <c r="U63" s="148"/>
      <c r="V63" s="148"/>
      <c r="W63" s="149"/>
      <c r="X63" s="31"/>
      <c r="Y63" s="31"/>
      <c r="Z63" s="31"/>
      <c r="AA63" s="31"/>
    </row>
    <row r="64" spans="1:29" x14ac:dyDescent="0.25">
      <c r="O64" s="147"/>
      <c r="P64" s="148"/>
      <c r="Q64" s="148"/>
      <c r="R64" s="148"/>
      <c r="S64" s="148"/>
      <c r="T64" s="148"/>
      <c r="U64" s="148"/>
      <c r="V64" s="148"/>
      <c r="W64" s="149"/>
      <c r="X64" s="31"/>
      <c r="Y64" s="31"/>
      <c r="Z64" s="31"/>
      <c r="AA64" s="31"/>
    </row>
    <row r="65" spans="2:29" ht="18.75" x14ac:dyDescent="0.3">
      <c r="B65" s="49" t="s">
        <v>9</v>
      </c>
      <c r="H65" s="160">
        <f>'Detail (required) '!G75</f>
        <v>0</v>
      </c>
      <c r="I65" s="160"/>
      <c r="J65" s="160"/>
      <c r="O65" s="147"/>
      <c r="P65" s="148"/>
      <c r="Q65" s="148"/>
      <c r="R65" s="148"/>
      <c r="S65" s="148"/>
      <c r="T65" s="148"/>
      <c r="U65" s="148"/>
      <c r="V65" s="148"/>
      <c r="W65" s="149"/>
      <c r="X65" s="31"/>
      <c r="Y65" s="31"/>
      <c r="Z65" s="31"/>
      <c r="AA65" s="31"/>
    </row>
    <row r="66" spans="2:29" x14ac:dyDescent="0.25">
      <c r="O66" s="150"/>
      <c r="P66" s="151"/>
      <c r="Q66" s="151"/>
      <c r="R66" s="151"/>
      <c r="S66" s="151"/>
      <c r="T66" s="151"/>
      <c r="U66" s="151"/>
      <c r="V66" s="151"/>
      <c r="W66" s="152"/>
      <c r="X66" s="31"/>
      <c r="Y66" s="31"/>
      <c r="Z66" s="31"/>
      <c r="AA66" s="31"/>
    </row>
    <row r="67" spans="2:29" ht="15.75" thickBot="1" x14ac:dyDescent="0.3">
      <c r="B67" s="90" t="s">
        <v>38</v>
      </c>
      <c r="C67" s="90"/>
      <c r="D67" s="90"/>
      <c r="E67" s="90"/>
      <c r="F67" s="90"/>
      <c r="G67" s="90"/>
      <c r="H67" s="90"/>
      <c r="I67" s="90"/>
      <c r="J67" s="90"/>
      <c r="K67" s="90"/>
      <c r="L67" s="90"/>
      <c r="M67" s="50"/>
    </row>
    <row r="68" spans="2:29" ht="18.75" x14ac:dyDescent="0.3">
      <c r="B68" s="91" t="s">
        <v>219</v>
      </c>
      <c r="C68" s="91"/>
      <c r="D68" s="91"/>
      <c r="E68" s="91"/>
      <c r="F68" s="91"/>
      <c r="G68" s="91"/>
      <c r="H68" s="91"/>
      <c r="I68" s="91"/>
      <c r="J68" s="91"/>
      <c r="K68" s="91"/>
      <c r="L68" s="91"/>
      <c r="M68" s="50"/>
      <c r="O68" s="1" t="s">
        <v>10</v>
      </c>
      <c r="Q68" s="153" t="s">
        <v>12</v>
      </c>
      <c r="R68" s="154"/>
      <c r="S68" s="154"/>
      <c r="T68" s="154"/>
      <c r="U68" s="154"/>
      <c r="V68" s="155"/>
    </row>
    <row r="69" spans="2:29" x14ac:dyDescent="0.25">
      <c r="O69" s="181" t="s">
        <v>13</v>
      </c>
      <c r="P69" s="182"/>
      <c r="Q69" s="182"/>
      <c r="R69" s="182"/>
      <c r="S69" s="182"/>
      <c r="T69" s="182"/>
      <c r="U69" s="182"/>
      <c r="V69" s="182"/>
      <c r="W69" s="183"/>
      <c r="X69" s="158" t="s">
        <v>14</v>
      </c>
      <c r="Y69" s="159"/>
      <c r="Z69" s="158" t="s">
        <v>15</v>
      </c>
      <c r="AA69" s="159"/>
      <c r="AB69" s="26" t="s">
        <v>30</v>
      </c>
      <c r="AC69" s="26" t="s">
        <v>31</v>
      </c>
    </row>
    <row r="70" spans="2:29" x14ac:dyDescent="0.25">
      <c r="O70" s="144"/>
      <c r="P70" s="145"/>
      <c r="Q70" s="145"/>
      <c r="R70" s="145"/>
      <c r="S70" s="145"/>
      <c r="T70" s="145"/>
      <c r="U70" s="145"/>
      <c r="V70" s="145"/>
      <c r="W70" s="146"/>
      <c r="X70" s="156"/>
      <c r="Y70" s="157"/>
      <c r="Z70" s="156"/>
      <c r="AA70" s="157"/>
      <c r="AB70" s="28"/>
      <c r="AC70" s="28"/>
    </row>
    <row r="71" spans="2:29" x14ac:dyDescent="0.25">
      <c r="O71" s="147"/>
      <c r="P71" s="148"/>
      <c r="Q71" s="148"/>
      <c r="R71" s="148"/>
      <c r="S71" s="148"/>
      <c r="T71" s="148"/>
      <c r="U71" s="148"/>
      <c r="V71" s="148"/>
      <c r="W71" s="149"/>
      <c r="X71" s="31"/>
      <c r="Y71" s="31"/>
      <c r="Z71" s="31"/>
      <c r="AA71" s="31"/>
    </row>
    <row r="72" spans="2:29" x14ac:dyDescent="0.25">
      <c r="O72" s="147"/>
      <c r="P72" s="148"/>
      <c r="Q72" s="148"/>
      <c r="R72" s="148"/>
      <c r="S72" s="148"/>
      <c r="T72" s="148"/>
      <c r="U72" s="148"/>
      <c r="V72" s="148"/>
      <c r="W72" s="149"/>
      <c r="X72" s="31"/>
      <c r="Y72" s="31"/>
      <c r="Z72" s="31"/>
      <c r="AA72" s="31"/>
    </row>
    <row r="73" spans="2:29" x14ac:dyDescent="0.25">
      <c r="O73" s="150"/>
      <c r="P73" s="151"/>
      <c r="Q73" s="151"/>
      <c r="R73" s="151"/>
      <c r="S73" s="151"/>
      <c r="T73" s="151"/>
      <c r="U73" s="151"/>
      <c r="V73" s="151"/>
      <c r="W73" s="152"/>
      <c r="X73" s="31"/>
      <c r="Y73" s="31"/>
      <c r="Z73" s="31"/>
      <c r="AA73" s="31"/>
    </row>
    <row r="75" spans="2:29" x14ac:dyDescent="0.25">
      <c r="U75" s="184" t="e">
        <f>Z13+Z21+#REF!+#REF!+Z45+Z51+Z70</f>
        <v>#REF!</v>
      </c>
      <c r="V75" s="184"/>
      <c r="W75" s="184"/>
      <c r="X75" s="184"/>
      <c r="Y75" s="184"/>
    </row>
    <row r="76" spans="2:29" x14ac:dyDescent="0.25">
      <c r="P76" t="s">
        <v>16</v>
      </c>
      <c r="U76" s="185"/>
      <c r="V76" s="185"/>
      <c r="W76" s="185"/>
      <c r="X76" s="185"/>
      <c r="Y76" s="185"/>
    </row>
    <row r="78" spans="2:29" x14ac:dyDescent="0.25">
      <c r="P78" t="s">
        <v>17</v>
      </c>
    </row>
    <row r="79" spans="2:29" x14ac:dyDescent="0.25">
      <c r="P79" t="s">
        <v>18</v>
      </c>
    </row>
    <row r="80" spans="2:29" x14ac:dyDescent="0.25">
      <c r="P80" t="s">
        <v>19</v>
      </c>
    </row>
  </sheetData>
  <sheetProtection algorithmName="SHA-512" hashValue="AEQ9gm4TxQQPJVC+XUpMcVltrI3uXT3sWEODPk/M9IRllM0eKiiUPoGTI4kYJ7hS4MGCEzKIfJBos7NO3DjswQ==" saltValue="2YWvZm71zlU9KTm+bne6Ag==" spinCount="100000" sheet="1" objects="1" scenarios="1" selectLockedCells="1"/>
  <mergeCells count="65">
    <mergeCell ref="Z29:AA29"/>
    <mergeCell ref="Z69:AA69"/>
    <mergeCell ref="Z51:AA51"/>
    <mergeCell ref="Z44:AA44"/>
    <mergeCell ref="Z50:AA50"/>
    <mergeCell ref="Z45:AA45"/>
    <mergeCell ref="X50:Y50"/>
    <mergeCell ref="X70:Y70"/>
    <mergeCell ref="O29:W29"/>
    <mergeCell ref="X45:Y45"/>
    <mergeCell ref="Q36:V36"/>
    <mergeCell ref="Q43:V43"/>
    <mergeCell ref="Q49:V49"/>
    <mergeCell ref="O45:W48"/>
    <mergeCell ref="O39:W41"/>
    <mergeCell ref="O51:W66"/>
    <mergeCell ref="X29:Y29"/>
    <mergeCell ref="U75:Y76"/>
    <mergeCell ref="Q68:V68"/>
    <mergeCell ref="O69:W69"/>
    <mergeCell ref="X69:Y69"/>
    <mergeCell ref="O70:W73"/>
    <mergeCell ref="Z70:AA70"/>
    <mergeCell ref="O6:Z7"/>
    <mergeCell ref="X12:Y12"/>
    <mergeCell ref="Z12:AA12"/>
    <mergeCell ref="O12:W12"/>
    <mergeCell ref="O20:W20"/>
    <mergeCell ref="X20:Y20"/>
    <mergeCell ref="O32:W34"/>
    <mergeCell ref="O44:W44"/>
    <mergeCell ref="X44:Y44"/>
    <mergeCell ref="O21:W25"/>
    <mergeCell ref="O31:W31"/>
    <mergeCell ref="X31:Y31"/>
    <mergeCell ref="Z31:AA31"/>
    <mergeCell ref="X51:Y51"/>
    <mergeCell ref="O50:W50"/>
    <mergeCell ref="H65:J65"/>
    <mergeCell ref="A12:H13"/>
    <mergeCell ref="J12:M13"/>
    <mergeCell ref="A16:H16"/>
    <mergeCell ref="A19:D20"/>
    <mergeCell ref="F19:H20"/>
    <mergeCell ref="J19:M20"/>
    <mergeCell ref="A23:D24"/>
    <mergeCell ref="F23:H24"/>
    <mergeCell ref="J23:M24"/>
    <mergeCell ref="A45:M51"/>
    <mergeCell ref="A40:M40"/>
    <mergeCell ref="A54:M58"/>
    <mergeCell ref="A61:M63"/>
    <mergeCell ref="A1:N1"/>
    <mergeCell ref="A2:N4"/>
    <mergeCell ref="A5:N5"/>
    <mergeCell ref="A27:M27"/>
    <mergeCell ref="AF7:AM9"/>
    <mergeCell ref="O13:W16"/>
    <mergeCell ref="Q10:V10"/>
    <mergeCell ref="Q19:V19"/>
    <mergeCell ref="X13:Y13"/>
    <mergeCell ref="Z13:AA13"/>
    <mergeCell ref="X21:Y21"/>
    <mergeCell ref="Z21:AA21"/>
    <mergeCell ref="Z20:AA20"/>
  </mergeCells>
  <printOptions horizontalCentered="1"/>
  <pageMargins left="0.2" right="0.2" top="0.5" bottom="0.5" header="0.3" footer="0.3"/>
  <pageSetup scale="72" orientation="portrait" r:id="rId1"/>
  <headerFooter differentFirst="1">
    <oddHeader>&amp;CAPPROPRIATION DETAIL SHEET</oddHeader>
  </headerFooter>
  <colBreaks count="1" manualBreakCount="1">
    <brk id="14" min="5"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0</xdr:col>
                    <xdr:colOff>419100</xdr:colOff>
                    <xdr:row>33</xdr:row>
                    <xdr:rowOff>114300</xdr:rowOff>
                  </from>
                  <to>
                    <xdr:col>10</xdr:col>
                    <xdr:colOff>361950</xdr:colOff>
                    <xdr:row>36</xdr:row>
                    <xdr:rowOff>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0</xdr:col>
                    <xdr:colOff>38100</xdr:colOff>
                    <xdr:row>41</xdr:row>
                    <xdr:rowOff>76200</xdr:rowOff>
                  </from>
                  <to>
                    <xdr:col>2</xdr:col>
                    <xdr:colOff>228600</xdr:colOff>
                    <xdr:row>42</xdr:row>
                    <xdr:rowOff>190500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2</xdr:col>
                    <xdr:colOff>228600</xdr:colOff>
                    <xdr:row>41</xdr:row>
                    <xdr:rowOff>114300</xdr:rowOff>
                  </from>
                  <to>
                    <xdr:col>5</xdr:col>
                    <xdr:colOff>381000</xdr:colOff>
                    <xdr:row>42</xdr:row>
                    <xdr:rowOff>190500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0</xdr:col>
                    <xdr:colOff>38100</xdr:colOff>
                    <xdr:row>41</xdr:row>
                    <xdr:rowOff>76200</xdr:rowOff>
                  </from>
                  <to>
                    <xdr:col>2</xdr:col>
                    <xdr:colOff>228600</xdr:colOff>
                    <xdr:row>42</xdr:row>
                    <xdr:rowOff>190500</xdr:rowOff>
                  </to>
                </anchor>
              </controlPr>
            </control>
          </mc:Choice>
        </mc:AlternateContent>
        <mc:AlternateContent xmlns:mc="http://schemas.openxmlformats.org/markup-compatibility/2006">
          <mc:Choice Requires="x14">
            <control shapeId="1045" r:id="rId8" name="Check Box 21">
              <controlPr defaultSize="0" autoFill="0" autoLine="0" autoPict="0">
                <anchor moveWithCells="1">
                  <from>
                    <xdr:col>2</xdr:col>
                    <xdr:colOff>228600</xdr:colOff>
                    <xdr:row>41</xdr:row>
                    <xdr:rowOff>114300</xdr:rowOff>
                  </from>
                  <to>
                    <xdr:col>5</xdr:col>
                    <xdr:colOff>381000</xdr:colOff>
                    <xdr:row>42</xdr:row>
                    <xdr:rowOff>190500</xdr:rowOff>
                  </to>
                </anchor>
              </controlPr>
            </control>
          </mc:Choice>
        </mc:AlternateContent>
        <mc:AlternateContent xmlns:mc="http://schemas.openxmlformats.org/markup-compatibility/2006">
          <mc:Choice Requires="x14">
            <control shapeId="1046" r:id="rId9" name="Check Box 22">
              <controlPr defaultSize="0" autoFill="0" autoLine="0" autoPict="0">
                <anchor moveWithCells="1">
                  <from>
                    <xdr:col>7</xdr:col>
                    <xdr:colOff>381000</xdr:colOff>
                    <xdr:row>41</xdr:row>
                    <xdr:rowOff>76200</xdr:rowOff>
                  </from>
                  <to>
                    <xdr:col>10</xdr:col>
                    <xdr:colOff>552450</xdr:colOff>
                    <xdr:row>42</xdr:row>
                    <xdr:rowOff>228600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5</xdr:col>
                    <xdr:colOff>190500</xdr:colOff>
                    <xdr:row>31</xdr:row>
                    <xdr:rowOff>171450</xdr:rowOff>
                  </from>
                  <to>
                    <xdr:col>10</xdr:col>
                    <xdr:colOff>114300</xdr:colOff>
                    <xdr:row>34</xdr:row>
                    <xdr:rowOff>38100</xdr:rowOff>
                  </to>
                </anchor>
              </controlPr>
            </control>
          </mc:Choice>
        </mc:AlternateContent>
        <mc:AlternateContent xmlns:mc="http://schemas.openxmlformats.org/markup-compatibility/2006">
          <mc:Choice Requires="x14">
            <control shapeId="1055" r:id="rId11" name="Check Box 31">
              <controlPr locked="0" defaultSize="0" autoFill="0" autoLine="0" autoPict="0" altText="Is a chartered graduate student organization">
                <anchor moveWithCells="1">
                  <from>
                    <xdr:col>0</xdr:col>
                    <xdr:colOff>419100</xdr:colOff>
                    <xdr:row>32</xdr:row>
                    <xdr:rowOff>38100</xdr:rowOff>
                  </from>
                  <to>
                    <xdr:col>5</xdr:col>
                    <xdr:colOff>76200</xdr:colOff>
                    <xdr:row>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Categories!$A$1:$A$8</xm:f>
          </x14:formula1>
          <xm:sqref>Q49 Q68 Q19 Q10:Q11 Q43 Q27:Q28 Q36</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pageSetUpPr fitToPage="1"/>
  </sheetPr>
  <dimension ref="A1:T80"/>
  <sheetViews>
    <sheetView showGridLines="0" zoomScaleNormal="100" zoomScaleSheetLayoutView="96" workbookViewId="0">
      <pane ySplit="3" topLeftCell="A4" activePane="bottomLeft" state="frozen"/>
      <selection pane="bottomLeft" activeCell="A7" sqref="A7:I10"/>
    </sheetView>
  </sheetViews>
  <sheetFormatPr defaultColWidth="8.7109375" defaultRowHeight="15" x14ac:dyDescent="0.25"/>
  <cols>
    <col min="8" max="8" width="9.7109375" customWidth="1"/>
    <col min="12" max="12" width="8.7109375" style="54"/>
    <col min="15" max="15" width="19.28515625" customWidth="1"/>
    <col min="16" max="16" width="16.140625" customWidth="1"/>
  </cols>
  <sheetData>
    <row r="1" spans="1:20" ht="38.25" customHeight="1" x14ac:dyDescent="0.25">
      <c r="A1" s="214" t="s">
        <v>44</v>
      </c>
      <c r="B1" s="215"/>
      <c r="C1" s="215"/>
      <c r="D1" s="215"/>
      <c r="E1" s="215"/>
      <c r="F1" s="215"/>
      <c r="G1" s="215"/>
      <c r="H1" s="215"/>
      <c r="I1" s="215"/>
      <c r="J1" s="215"/>
      <c r="K1" s="215"/>
      <c r="L1" s="215"/>
      <c r="M1" s="215"/>
      <c r="N1" s="215"/>
      <c r="O1" s="215"/>
      <c r="P1" s="215"/>
    </row>
    <row r="2" spans="1:20" ht="15" customHeight="1" x14ac:dyDescent="0.25">
      <c r="B2" s="52"/>
      <c r="C2" s="52"/>
      <c r="D2" s="52"/>
      <c r="E2" s="52"/>
      <c r="F2" s="52"/>
      <c r="G2" s="52"/>
      <c r="H2" s="52"/>
      <c r="I2" s="52"/>
      <c r="J2" s="52"/>
      <c r="K2" s="52"/>
      <c r="L2" s="52"/>
      <c r="M2" s="52"/>
    </row>
    <row r="3" spans="1:20" ht="15.75" x14ac:dyDescent="0.25">
      <c r="A3" s="53" t="s">
        <v>0</v>
      </c>
      <c r="D3" s="216">
        <f>'Questionnaire (required)'!A12</f>
        <v>0</v>
      </c>
      <c r="E3" s="216"/>
      <c r="F3" s="216"/>
      <c r="G3" s="216"/>
      <c r="H3" s="216"/>
      <c r="I3" s="216"/>
      <c r="J3" s="216"/>
      <c r="K3" s="216"/>
      <c r="L3" s="216"/>
    </row>
    <row r="4" spans="1:20" ht="15.75" thickBot="1" x14ac:dyDescent="0.3"/>
    <row r="5" spans="1:20" ht="18.75" x14ac:dyDescent="0.3">
      <c r="A5" s="1" t="s">
        <v>10</v>
      </c>
      <c r="C5" s="196" t="s">
        <v>12</v>
      </c>
      <c r="D5" s="197"/>
      <c r="E5" s="197"/>
      <c r="F5" s="197"/>
      <c r="G5" s="197"/>
      <c r="H5" s="198"/>
      <c r="J5" s="212"/>
      <c r="K5" s="212"/>
      <c r="L5" s="212"/>
      <c r="M5" s="212"/>
      <c r="N5" s="213"/>
      <c r="O5" s="190" t="s">
        <v>26</v>
      </c>
      <c r="P5" s="190"/>
      <c r="Q5" s="187" t="s">
        <v>100</v>
      </c>
      <c r="R5" s="188"/>
      <c r="S5" s="188"/>
      <c r="T5" s="189"/>
    </row>
    <row r="6" spans="1:20" x14ac:dyDescent="0.25">
      <c r="A6" s="191" t="s">
        <v>13</v>
      </c>
      <c r="B6" s="192"/>
      <c r="C6" s="192"/>
      <c r="D6" s="192"/>
      <c r="E6" s="192"/>
      <c r="F6" s="192"/>
      <c r="G6" s="192"/>
      <c r="H6" s="192"/>
      <c r="I6" s="193"/>
      <c r="J6" s="194" t="s">
        <v>14</v>
      </c>
      <c r="K6" s="195"/>
      <c r="L6" s="92" t="s">
        <v>32</v>
      </c>
      <c r="M6" s="194" t="s">
        <v>15</v>
      </c>
      <c r="N6" s="195"/>
      <c r="O6" s="93" t="s">
        <v>39</v>
      </c>
      <c r="P6" s="93" t="s">
        <v>33</v>
      </c>
      <c r="Q6" s="186"/>
      <c r="R6" s="186"/>
      <c r="S6" s="186"/>
      <c r="T6" s="186"/>
    </row>
    <row r="7" spans="1:20" x14ac:dyDescent="0.25">
      <c r="A7" s="203"/>
      <c r="B7" s="204"/>
      <c r="C7" s="204"/>
      <c r="D7" s="204"/>
      <c r="E7" s="204"/>
      <c r="F7" s="204"/>
      <c r="G7" s="204"/>
      <c r="H7" s="204"/>
      <c r="I7" s="205"/>
      <c r="J7" s="199"/>
      <c r="K7" s="200"/>
      <c r="L7" s="19"/>
      <c r="M7" s="201">
        <f>ROUNDUP(J7*L7,0)</f>
        <v>0</v>
      </c>
      <c r="N7" s="202"/>
      <c r="O7" s="51">
        <f>M7-P7</f>
        <v>0</v>
      </c>
      <c r="P7" s="20"/>
      <c r="Q7" s="186"/>
      <c r="R7" s="186"/>
      <c r="S7" s="186"/>
      <c r="T7" s="186"/>
    </row>
    <row r="8" spans="1:20" x14ac:dyDescent="0.25">
      <c r="A8" s="206"/>
      <c r="B8" s="207"/>
      <c r="C8" s="207"/>
      <c r="D8" s="207"/>
      <c r="E8" s="207"/>
      <c r="F8" s="207"/>
      <c r="G8" s="207"/>
      <c r="H8" s="207"/>
      <c r="I8" s="208"/>
      <c r="J8" s="31"/>
      <c r="K8" s="31"/>
      <c r="L8" s="55"/>
      <c r="M8" s="31"/>
      <c r="N8" s="31"/>
    </row>
    <row r="9" spans="1:20" x14ac:dyDescent="0.25">
      <c r="A9" s="206"/>
      <c r="B9" s="207"/>
      <c r="C9" s="207"/>
      <c r="D9" s="207"/>
      <c r="E9" s="207"/>
      <c r="F9" s="207"/>
      <c r="G9" s="207"/>
      <c r="H9" s="207"/>
      <c r="I9" s="208"/>
      <c r="J9" s="31"/>
      <c r="K9" s="31"/>
      <c r="L9" s="55"/>
      <c r="M9" s="31"/>
      <c r="N9" s="31"/>
    </row>
    <row r="10" spans="1:20" x14ac:dyDescent="0.25">
      <c r="A10" s="209"/>
      <c r="B10" s="210"/>
      <c r="C10" s="210"/>
      <c r="D10" s="210"/>
      <c r="E10" s="210"/>
      <c r="F10" s="210"/>
      <c r="G10" s="210"/>
      <c r="H10" s="210"/>
      <c r="I10" s="211"/>
      <c r="J10" s="31"/>
      <c r="K10" s="31"/>
      <c r="L10" s="55"/>
      <c r="M10" s="31"/>
      <c r="N10" s="31"/>
    </row>
    <row r="11" spans="1:20" ht="15.75" thickBot="1" x14ac:dyDescent="0.3"/>
    <row r="12" spans="1:20" ht="18.75" x14ac:dyDescent="0.3">
      <c r="A12" s="1" t="s">
        <v>10</v>
      </c>
      <c r="C12" s="196" t="s">
        <v>12</v>
      </c>
      <c r="D12" s="197"/>
      <c r="E12" s="197"/>
      <c r="F12" s="197"/>
      <c r="G12" s="197"/>
      <c r="H12" s="198"/>
      <c r="J12" s="212"/>
      <c r="K12" s="212"/>
      <c r="L12" s="212"/>
      <c r="M12" s="212"/>
      <c r="N12" s="213"/>
      <c r="O12" s="190" t="s">
        <v>26</v>
      </c>
      <c r="P12" s="190"/>
      <c r="Q12" s="187" t="s">
        <v>100</v>
      </c>
      <c r="R12" s="188"/>
      <c r="S12" s="188"/>
      <c r="T12" s="189"/>
    </row>
    <row r="13" spans="1:20" x14ac:dyDescent="0.25">
      <c r="A13" s="191" t="s">
        <v>13</v>
      </c>
      <c r="B13" s="192"/>
      <c r="C13" s="192"/>
      <c r="D13" s="192"/>
      <c r="E13" s="192"/>
      <c r="F13" s="192"/>
      <c r="G13" s="192"/>
      <c r="H13" s="192"/>
      <c r="I13" s="193"/>
      <c r="J13" s="194" t="s">
        <v>14</v>
      </c>
      <c r="K13" s="195"/>
      <c r="L13" s="92" t="s">
        <v>32</v>
      </c>
      <c r="M13" s="194" t="s">
        <v>15</v>
      </c>
      <c r="N13" s="195"/>
      <c r="O13" s="93" t="s">
        <v>39</v>
      </c>
      <c r="P13" s="93" t="s">
        <v>33</v>
      </c>
      <c r="Q13" s="186"/>
      <c r="R13" s="186"/>
      <c r="S13" s="186"/>
      <c r="T13" s="186"/>
    </row>
    <row r="14" spans="1:20" x14ac:dyDescent="0.25">
      <c r="A14" s="203"/>
      <c r="B14" s="204"/>
      <c r="C14" s="204"/>
      <c r="D14" s="204"/>
      <c r="E14" s="204"/>
      <c r="F14" s="204"/>
      <c r="G14" s="204"/>
      <c r="H14" s="204"/>
      <c r="I14" s="205"/>
      <c r="J14" s="199"/>
      <c r="K14" s="200"/>
      <c r="L14" s="19"/>
      <c r="M14" s="201">
        <f>ROUNDUP(J14*L14,0)</f>
        <v>0</v>
      </c>
      <c r="N14" s="202"/>
      <c r="O14" s="51">
        <f>M14-P14</f>
        <v>0</v>
      </c>
      <c r="P14" s="20"/>
      <c r="Q14" s="186"/>
      <c r="R14" s="186"/>
      <c r="S14" s="186"/>
      <c r="T14" s="186"/>
    </row>
    <row r="15" spans="1:20" x14ac:dyDescent="0.25">
      <c r="A15" s="206"/>
      <c r="B15" s="207"/>
      <c r="C15" s="207"/>
      <c r="D15" s="207"/>
      <c r="E15" s="207"/>
      <c r="F15" s="207"/>
      <c r="G15" s="207"/>
      <c r="H15" s="207"/>
      <c r="I15" s="208"/>
      <c r="J15" s="31"/>
      <c r="K15" s="31"/>
      <c r="L15" s="55"/>
      <c r="M15" s="31"/>
      <c r="N15" s="31"/>
    </row>
    <row r="16" spans="1:20" x14ac:dyDescent="0.25">
      <c r="A16" s="206"/>
      <c r="B16" s="207"/>
      <c r="C16" s="207"/>
      <c r="D16" s="207"/>
      <c r="E16" s="207"/>
      <c r="F16" s="207"/>
      <c r="G16" s="207"/>
      <c r="H16" s="207"/>
      <c r="I16" s="208"/>
      <c r="J16" s="31"/>
      <c r="K16" s="31"/>
      <c r="L16" s="55"/>
      <c r="M16" s="31"/>
      <c r="N16" s="31"/>
    </row>
    <row r="17" spans="1:20" x14ac:dyDescent="0.25">
      <c r="A17" s="209"/>
      <c r="B17" s="210"/>
      <c r="C17" s="210"/>
      <c r="D17" s="210"/>
      <c r="E17" s="210"/>
      <c r="F17" s="210"/>
      <c r="G17" s="210"/>
      <c r="H17" s="210"/>
      <c r="I17" s="211"/>
      <c r="J17" s="31"/>
      <c r="K17" s="31"/>
      <c r="L17" s="55"/>
      <c r="M17" s="31"/>
      <c r="N17" s="31"/>
    </row>
    <row r="18" spans="1:20" ht="15.75" thickBot="1" x14ac:dyDescent="0.3"/>
    <row r="19" spans="1:20" ht="18.75" x14ac:dyDescent="0.3">
      <c r="A19" s="1" t="s">
        <v>10</v>
      </c>
      <c r="C19" s="196" t="s">
        <v>12</v>
      </c>
      <c r="D19" s="197"/>
      <c r="E19" s="197"/>
      <c r="F19" s="197"/>
      <c r="G19" s="197"/>
      <c r="H19" s="198"/>
      <c r="J19" s="212"/>
      <c r="K19" s="212"/>
      <c r="L19" s="212"/>
      <c r="M19" s="212"/>
      <c r="N19" s="213"/>
      <c r="O19" s="190" t="s">
        <v>26</v>
      </c>
      <c r="P19" s="190"/>
      <c r="Q19" s="187" t="s">
        <v>100</v>
      </c>
      <c r="R19" s="188"/>
      <c r="S19" s="188"/>
      <c r="T19" s="189"/>
    </row>
    <row r="20" spans="1:20" x14ac:dyDescent="0.25">
      <c r="A20" s="191" t="s">
        <v>13</v>
      </c>
      <c r="B20" s="192"/>
      <c r="C20" s="192"/>
      <c r="D20" s="192"/>
      <c r="E20" s="192"/>
      <c r="F20" s="192"/>
      <c r="G20" s="192"/>
      <c r="H20" s="192"/>
      <c r="I20" s="193"/>
      <c r="J20" s="194" t="s">
        <v>14</v>
      </c>
      <c r="K20" s="195"/>
      <c r="L20" s="92" t="s">
        <v>32</v>
      </c>
      <c r="M20" s="194" t="s">
        <v>15</v>
      </c>
      <c r="N20" s="195"/>
      <c r="O20" s="93" t="s">
        <v>39</v>
      </c>
      <c r="P20" s="93" t="s">
        <v>33</v>
      </c>
      <c r="Q20" s="186"/>
      <c r="R20" s="186"/>
      <c r="S20" s="186"/>
      <c r="T20" s="186"/>
    </row>
    <row r="21" spans="1:20" x14ac:dyDescent="0.25">
      <c r="A21" s="203"/>
      <c r="B21" s="204"/>
      <c r="C21" s="204"/>
      <c r="D21" s="204"/>
      <c r="E21" s="204"/>
      <c r="F21" s="204"/>
      <c r="G21" s="204"/>
      <c r="H21" s="204"/>
      <c r="I21" s="205"/>
      <c r="J21" s="199"/>
      <c r="K21" s="200"/>
      <c r="L21" s="19"/>
      <c r="M21" s="201">
        <f>ROUNDUP(J21*L21,0)</f>
        <v>0</v>
      </c>
      <c r="N21" s="202"/>
      <c r="O21" s="51">
        <f>M21-P21</f>
        <v>0</v>
      </c>
      <c r="P21" s="20"/>
      <c r="Q21" s="186"/>
      <c r="R21" s="186"/>
      <c r="S21" s="186"/>
      <c r="T21" s="186"/>
    </row>
    <row r="22" spans="1:20" x14ac:dyDescent="0.25">
      <c r="A22" s="206"/>
      <c r="B22" s="207"/>
      <c r="C22" s="207"/>
      <c r="D22" s="207"/>
      <c r="E22" s="207"/>
      <c r="F22" s="207"/>
      <c r="G22" s="207"/>
      <c r="H22" s="207"/>
      <c r="I22" s="208"/>
      <c r="J22" s="31"/>
      <c r="K22" s="31"/>
      <c r="L22" s="55"/>
      <c r="M22" s="31"/>
      <c r="N22" s="31"/>
    </row>
    <row r="23" spans="1:20" x14ac:dyDescent="0.25">
      <c r="A23" s="206"/>
      <c r="B23" s="207"/>
      <c r="C23" s="207"/>
      <c r="D23" s="207"/>
      <c r="E23" s="207"/>
      <c r="F23" s="207"/>
      <c r="G23" s="207"/>
      <c r="H23" s="207"/>
      <c r="I23" s="208"/>
      <c r="J23" s="31"/>
      <c r="K23" s="31"/>
      <c r="L23" s="55"/>
      <c r="M23" s="31"/>
      <c r="N23" s="31"/>
    </row>
    <row r="24" spans="1:20" x14ac:dyDescent="0.25">
      <c r="A24" s="209"/>
      <c r="B24" s="210"/>
      <c r="C24" s="210"/>
      <c r="D24" s="210"/>
      <c r="E24" s="210"/>
      <c r="F24" s="210"/>
      <c r="G24" s="210"/>
      <c r="H24" s="210"/>
      <c r="I24" s="211"/>
      <c r="J24" s="31"/>
      <c r="K24" s="31"/>
      <c r="L24" s="55"/>
      <c r="M24" s="31"/>
      <c r="N24" s="31"/>
    </row>
    <row r="25" spans="1:20" ht="15.75" thickBot="1" x14ac:dyDescent="0.3"/>
    <row r="26" spans="1:20" ht="18.75" x14ac:dyDescent="0.3">
      <c r="A26" s="1" t="s">
        <v>10</v>
      </c>
      <c r="C26" s="196" t="s">
        <v>12</v>
      </c>
      <c r="D26" s="197"/>
      <c r="E26" s="197"/>
      <c r="F26" s="197"/>
      <c r="G26" s="197"/>
      <c r="H26" s="198"/>
      <c r="J26" s="212"/>
      <c r="K26" s="212"/>
      <c r="L26" s="212"/>
      <c r="M26" s="212"/>
      <c r="N26" s="213"/>
      <c r="O26" s="190" t="s">
        <v>26</v>
      </c>
      <c r="P26" s="190"/>
      <c r="Q26" s="187" t="s">
        <v>100</v>
      </c>
      <c r="R26" s="188"/>
      <c r="S26" s="188"/>
      <c r="T26" s="189"/>
    </row>
    <row r="27" spans="1:20" x14ac:dyDescent="0.25">
      <c r="A27" s="191" t="s">
        <v>13</v>
      </c>
      <c r="B27" s="192"/>
      <c r="C27" s="192"/>
      <c r="D27" s="192"/>
      <c r="E27" s="192"/>
      <c r="F27" s="192"/>
      <c r="G27" s="192"/>
      <c r="H27" s="192"/>
      <c r="I27" s="193"/>
      <c r="J27" s="194" t="s">
        <v>14</v>
      </c>
      <c r="K27" s="195"/>
      <c r="L27" s="92" t="s">
        <v>32</v>
      </c>
      <c r="M27" s="194" t="s">
        <v>15</v>
      </c>
      <c r="N27" s="195"/>
      <c r="O27" s="93" t="s">
        <v>39</v>
      </c>
      <c r="P27" s="93" t="s">
        <v>33</v>
      </c>
      <c r="Q27" s="186"/>
      <c r="R27" s="186"/>
      <c r="S27" s="186"/>
      <c r="T27" s="186"/>
    </row>
    <row r="28" spans="1:20" x14ac:dyDescent="0.25">
      <c r="A28" s="203"/>
      <c r="B28" s="204"/>
      <c r="C28" s="204"/>
      <c r="D28" s="204"/>
      <c r="E28" s="204"/>
      <c r="F28" s="204"/>
      <c r="G28" s="204"/>
      <c r="H28" s="204"/>
      <c r="I28" s="205"/>
      <c r="J28" s="199"/>
      <c r="K28" s="200"/>
      <c r="L28" s="19"/>
      <c r="M28" s="201">
        <f>ROUNDUP(J28*L28,0)</f>
        <v>0</v>
      </c>
      <c r="N28" s="202"/>
      <c r="O28" s="51">
        <f>M28-P28</f>
        <v>0</v>
      </c>
      <c r="P28" s="20"/>
      <c r="Q28" s="186"/>
      <c r="R28" s="186"/>
      <c r="S28" s="186"/>
      <c r="T28" s="186"/>
    </row>
    <row r="29" spans="1:20" x14ac:dyDescent="0.25">
      <c r="A29" s="206"/>
      <c r="B29" s="207"/>
      <c r="C29" s="207"/>
      <c r="D29" s="207"/>
      <c r="E29" s="207"/>
      <c r="F29" s="207"/>
      <c r="G29" s="207"/>
      <c r="H29" s="207"/>
      <c r="I29" s="208"/>
      <c r="J29" s="31"/>
      <c r="K29" s="31"/>
      <c r="L29" s="55"/>
      <c r="M29" s="31"/>
      <c r="N29" s="31"/>
    </row>
    <row r="30" spans="1:20" x14ac:dyDescent="0.25">
      <c r="A30" s="206"/>
      <c r="B30" s="207"/>
      <c r="C30" s="207"/>
      <c r="D30" s="207"/>
      <c r="E30" s="207"/>
      <c r="F30" s="207"/>
      <c r="G30" s="207"/>
      <c r="H30" s="207"/>
      <c r="I30" s="208"/>
      <c r="J30" s="31"/>
      <c r="K30" s="31"/>
      <c r="L30" s="55"/>
      <c r="M30" s="31"/>
      <c r="N30" s="31"/>
    </row>
    <row r="31" spans="1:20" x14ac:dyDescent="0.25">
      <c r="A31" s="209"/>
      <c r="B31" s="210"/>
      <c r="C31" s="210"/>
      <c r="D31" s="210"/>
      <c r="E31" s="210"/>
      <c r="F31" s="210"/>
      <c r="G31" s="210"/>
      <c r="H31" s="210"/>
      <c r="I31" s="211"/>
      <c r="J31" s="31"/>
      <c r="K31" s="31"/>
      <c r="L31" s="55"/>
      <c r="M31" s="31"/>
      <c r="N31" s="31"/>
    </row>
    <row r="32" spans="1:20" ht="15.75" thickBot="1" x14ac:dyDescent="0.3"/>
    <row r="33" spans="1:20" ht="18.75" x14ac:dyDescent="0.3">
      <c r="A33" s="1" t="s">
        <v>10</v>
      </c>
      <c r="C33" s="196" t="s">
        <v>12</v>
      </c>
      <c r="D33" s="197"/>
      <c r="E33" s="197"/>
      <c r="F33" s="197"/>
      <c r="G33" s="197"/>
      <c r="H33" s="198"/>
      <c r="J33" s="212"/>
      <c r="K33" s="212"/>
      <c r="L33" s="212"/>
      <c r="M33" s="212"/>
      <c r="N33" s="213"/>
      <c r="O33" s="190" t="s">
        <v>26</v>
      </c>
      <c r="P33" s="190"/>
      <c r="Q33" s="187" t="s">
        <v>100</v>
      </c>
      <c r="R33" s="188"/>
      <c r="S33" s="188"/>
      <c r="T33" s="189"/>
    </row>
    <row r="34" spans="1:20" x14ac:dyDescent="0.25">
      <c r="A34" s="191" t="s">
        <v>13</v>
      </c>
      <c r="B34" s="192"/>
      <c r="C34" s="192"/>
      <c r="D34" s="192"/>
      <c r="E34" s="192"/>
      <c r="F34" s="192"/>
      <c r="G34" s="192"/>
      <c r="H34" s="192"/>
      <c r="I34" s="193"/>
      <c r="J34" s="194" t="s">
        <v>14</v>
      </c>
      <c r="K34" s="195"/>
      <c r="L34" s="92" t="s">
        <v>32</v>
      </c>
      <c r="M34" s="194" t="s">
        <v>15</v>
      </c>
      <c r="N34" s="195"/>
      <c r="O34" s="93" t="s">
        <v>39</v>
      </c>
      <c r="P34" s="93" t="s">
        <v>33</v>
      </c>
      <c r="Q34" s="186"/>
      <c r="R34" s="186"/>
      <c r="S34" s="186"/>
      <c r="T34" s="186"/>
    </row>
    <row r="35" spans="1:20" x14ac:dyDescent="0.25">
      <c r="A35" s="203"/>
      <c r="B35" s="204"/>
      <c r="C35" s="204"/>
      <c r="D35" s="204"/>
      <c r="E35" s="204"/>
      <c r="F35" s="204"/>
      <c r="G35" s="204"/>
      <c r="H35" s="204"/>
      <c r="I35" s="205"/>
      <c r="J35" s="199"/>
      <c r="K35" s="200"/>
      <c r="L35" s="19"/>
      <c r="M35" s="201">
        <f>ROUNDUP(J35*L35,0)</f>
        <v>0</v>
      </c>
      <c r="N35" s="202"/>
      <c r="O35" s="51">
        <f>M35-P35</f>
        <v>0</v>
      </c>
      <c r="P35" s="20"/>
      <c r="Q35" s="186"/>
      <c r="R35" s="186"/>
      <c r="S35" s="186"/>
      <c r="T35" s="186"/>
    </row>
    <row r="36" spans="1:20" x14ac:dyDescent="0.25">
      <c r="A36" s="206"/>
      <c r="B36" s="207"/>
      <c r="C36" s="207"/>
      <c r="D36" s="207"/>
      <c r="E36" s="207"/>
      <c r="F36" s="207"/>
      <c r="G36" s="207"/>
      <c r="H36" s="207"/>
      <c r="I36" s="208"/>
      <c r="J36" s="31"/>
      <c r="K36" s="31"/>
      <c r="L36" s="55"/>
      <c r="M36" s="31"/>
      <c r="N36" s="31"/>
    </row>
    <row r="37" spans="1:20" x14ac:dyDescent="0.25">
      <c r="A37" s="206"/>
      <c r="B37" s="207"/>
      <c r="C37" s="207"/>
      <c r="D37" s="207"/>
      <c r="E37" s="207"/>
      <c r="F37" s="207"/>
      <c r="G37" s="207"/>
      <c r="H37" s="207"/>
      <c r="I37" s="208"/>
      <c r="J37" s="31"/>
      <c r="K37" s="31"/>
      <c r="L37" s="55"/>
      <c r="M37" s="31"/>
      <c r="N37" s="31"/>
    </row>
    <row r="38" spans="1:20" x14ac:dyDescent="0.25">
      <c r="A38" s="209"/>
      <c r="B38" s="210"/>
      <c r="C38" s="210"/>
      <c r="D38" s="210"/>
      <c r="E38" s="210"/>
      <c r="F38" s="210"/>
      <c r="G38" s="210"/>
      <c r="H38" s="210"/>
      <c r="I38" s="211"/>
      <c r="J38" s="31"/>
      <c r="K38" s="31"/>
      <c r="L38" s="55"/>
      <c r="M38" s="31"/>
      <c r="N38" s="31"/>
    </row>
    <row r="39" spans="1:20" ht="15.75" thickBot="1" x14ac:dyDescent="0.3"/>
    <row r="40" spans="1:20" ht="18.75" x14ac:dyDescent="0.3">
      <c r="A40" s="1" t="s">
        <v>10</v>
      </c>
      <c r="C40" s="196" t="s">
        <v>12</v>
      </c>
      <c r="D40" s="197"/>
      <c r="E40" s="197"/>
      <c r="F40" s="197"/>
      <c r="G40" s="197"/>
      <c r="H40" s="198"/>
      <c r="J40" s="212"/>
      <c r="K40" s="212"/>
      <c r="L40" s="212"/>
      <c r="M40" s="212"/>
      <c r="N40" s="213"/>
      <c r="O40" s="190" t="s">
        <v>26</v>
      </c>
      <c r="P40" s="190"/>
      <c r="Q40" s="187" t="s">
        <v>100</v>
      </c>
      <c r="R40" s="188"/>
      <c r="S40" s="188"/>
      <c r="T40" s="189"/>
    </row>
    <row r="41" spans="1:20" x14ac:dyDescent="0.25">
      <c r="A41" s="191" t="s">
        <v>13</v>
      </c>
      <c r="B41" s="192"/>
      <c r="C41" s="192"/>
      <c r="D41" s="192"/>
      <c r="E41" s="192"/>
      <c r="F41" s="192"/>
      <c r="G41" s="192"/>
      <c r="H41" s="192"/>
      <c r="I41" s="193"/>
      <c r="J41" s="194" t="s">
        <v>14</v>
      </c>
      <c r="K41" s="195"/>
      <c r="L41" s="92" t="s">
        <v>32</v>
      </c>
      <c r="M41" s="194" t="s">
        <v>15</v>
      </c>
      <c r="N41" s="195"/>
      <c r="O41" s="93" t="s">
        <v>39</v>
      </c>
      <c r="P41" s="93" t="s">
        <v>33</v>
      </c>
      <c r="Q41" s="186"/>
      <c r="R41" s="186"/>
      <c r="S41" s="186"/>
      <c r="T41" s="186"/>
    </row>
    <row r="42" spans="1:20" x14ac:dyDescent="0.25">
      <c r="A42" s="203"/>
      <c r="B42" s="204"/>
      <c r="C42" s="204"/>
      <c r="D42" s="204"/>
      <c r="E42" s="204"/>
      <c r="F42" s="204"/>
      <c r="G42" s="204"/>
      <c r="H42" s="204"/>
      <c r="I42" s="205"/>
      <c r="J42" s="199"/>
      <c r="K42" s="200"/>
      <c r="L42" s="19"/>
      <c r="M42" s="201">
        <f>ROUNDUP(J42*L42,0)</f>
        <v>0</v>
      </c>
      <c r="N42" s="202"/>
      <c r="O42" s="51">
        <f>M42-P42</f>
        <v>0</v>
      </c>
      <c r="P42" s="20"/>
      <c r="Q42" s="186"/>
      <c r="R42" s="186"/>
      <c r="S42" s="186"/>
      <c r="T42" s="186"/>
    </row>
    <row r="43" spans="1:20" x14ac:dyDescent="0.25">
      <c r="A43" s="206"/>
      <c r="B43" s="207"/>
      <c r="C43" s="207"/>
      <c r="D43" s="207"/>
      <c r="E43" s="207"/>
      <c r="F43" s="207"/>
      <c r="G43" s="207"/>
      <c r="H43" s="207"/>
      <c r="I43" s="208"/>
      <c r="J43" s="31"/>
      <c r="K43" s="31"/>
      <c r="L43" s="55"/>
      <c r="M43" s="31"/>
      <c r="N43" s="31"/>
    </row>
    <row r="44" spans="1:20" x14ac:dyDescent="0.25">
      <c r="A44" s="206"/>
      <c r="B44" s="207"/>
      <c r="C44" s="207"/>
      <c r="D44" s="207"/>
      <c r="E44" s="207"/>
      <c r="F44" s="207"/>
      <c r="G44" s="207"/>
      <c r="H44" s="207"/>
      <c r="I44" s="208"/>
      <c r="J44" s="31"/>
      <c r="K44" s="31"/>
      <c r="L44" s="55"/>
      <c r="M44" s="31"/>
      <c r="N44" s="31"/>
    </row>
    <row r="45" spans="1:20" x14ac:dyDescent="0.25">
      <c r="A45" s="209"/>
      <c r="B45" s="210"/>
      <c r="C45" s="210"/>
      <c r="D45" s="210"/>
      <c r="E45" s="210"/>
      <c r="F45" s="210"/>
      <c r="G45" s="210"/>
      <c r="H45" s="210"/>
      <c r="I45" s="211"/>
      <c r="J45" s="31"/>
      <c r="K45" s="31"/>
      <c r="L45" s="55"/>
      <c r="M45" s="31"/>
      <c r="N45" s="31"/>
    </row>
    <row r="46" spans="1:20" ht="15.75" thickBot="1" x14ac:dyDescent="0.3"/>
    <row r="47" spans="1:20" ht="18.75" x14ac:dyDescent="0.3">
      <c r="A47" s="1" t="s">
        <v>10</v>
      </c>
      <c r="C47" s="196" t="s">
        <v>12</v>
      </c>
      <c r="D47" s="197"/>
      <c r="E47" s="197"/>
      <c r="F47" s="197"/>
      <c r="G47" s="197"/>
      <c r="H47" s="198"/>
      <c r="J47" s="212"/>
      <c r="K47" s="212"/>
      <c r="L47" s="212"/>
      <c r="M47" s="212"/>
      <c r="N47" s="213"/>
      <c r="O47" s="190" t="s">
        <v>26</v>
      </c>
      <c r="P47" s="190"/>
      <c r="Q47" s="187" t="s">
        <v>100</v>
      </c>
      <c r="R47" s="188"/>
      <c r="S47" s="188"/>
      <c r="T47" s="189"/>
    </row>
    <row r="48" spans="1:20" x14ac:dyDescent="0.25">
      <c r="A48" s="191" t="s">
        <v>13</v>
      </c>
      <c r="B48" s="192"/>
      <c r="C48" s="192"/>
      <c r="D48" s="192"/>
      <c r="E48" s="192"/>
      <c r="F48" s="192"/>
      <c r="G48" s="192"/>
      <c r="H48" s="192"/>
      <c r="I48" s="193"/>
      <c r="J48" s="194" t="s">
        <v>14</v>
      </c>
      <c r="K48" s="195"/>
      <c r="L48" s="92" t="s">
        <v>32</v>
      </c>
      <c r="M48" s="194" t="s">
        <v>15</v>
      </c>
      <c r="N48" s="195"/>
      <c r="O48" s="93" t="s">
        <v>39</v>
      </c>
      <c r="P48" s="93" t="s">
        <v>33</v>
      </c>
      <c r="Q48" s="186"/>
      <c r="R48" s="186"/>
      <c r="S48" s="186"/>
      <c r="T48" s="186"/>
    </row>
    <row r="49" spans="1:20" x14ac:dyDescent="0.25">
      <c r="A49" s="203"/>
      <c r="B49" s="204"/>
      <c r="C49" s="204"/>
      <c r="D49" s="204"/>
      <c r="E49" s="204"/>
      <c r="F49" s="204"/>
      <c r="G49" s="204"/>
      <c r="H49" s="204"/>
      <c r="I49" s="205"/>
      <c r="J49" s="199"/>
      <c r="K49" s="200"/>
      <c r="L49" s="19"/>
      <c r="M49" s="201">
        <f>ROUNDUP(J49*L49,0)</f>
        <v>0</v>
      </c>
      <c r="N49" s="202"/>
      <c r="O49" s="51">
        <f>M49-P49</f>
        <v>0</v>
      </c>
      <c r="P49" s="20"/>
      <c r="Q49" s="186"/>
      <c r="R49" s="186"/>
      <c r="S49" s="186"/>
      <c r="T49" s="186"/>
    </row>
    <row r="50" spans="1:20" x14ac:dyDescent="0.25">
      <c r="A50" s="206"/>
      <c r="B50" s="207"/>
      <c r="C50" s="207"/>
      <c r="D50" s="207"/>
      <c r="E50" s="207"/>
      <c r="F50" s="207"/>
      <c r="G50" s="207"/>
      <c r="H50" s="207"/>
      <c r="I50" s="208"/>
      <c r="J50" s="31"/>
      <c r="K50" s="31"/>
      <c r="L50" s="55"/>
      <c r="M50" s="31"/>
      <c r="N50" s="31"/>
    </row>
    <row r="51" spans="1:20" x14ac:dyDescent="0.25">
      <c r="A51" s="206"/>
      <c r="B51" s="207"/>
      <c r="C51" s="207"/>
      <c r="D51" s="207"/>
      <c r="E51" s="207"/>
      <c r="F51" s="207"/>
      <c r="G51" s="207"/>
      <c r="H51" s="207"/>
      <c r="I51" s="208"/>
      <c r="J51" s="31"/>
      <c r="K51" s="31"/>
      <c r="L51" s="55"/>
      <c r="M51" s="31"/>
      <c r="N51" s="31"/>
    </row>
    <row r="52" spans="1:20" x14ac:dyDescent="0.25">
      <c r="A52" s="209"/>
      <c r="B52" s="210"/>
      <c r="C52" s="210"/>
      <c r="D52" s="210"/>
      <c r="E52" s="210"/>
      <c r="F52" s="210"/>
      <c r="G52" s="210"/>
      <c r="H52" s="210"/>
      <c r="I52" s="211"/>
      <c r="J52" s="31"/>
      <c r="K52" s="31"/>
      <c r="L52" s="55"/>
      <c r="M52" s="31"/>
      <c r="N52" s="31"/>
    </row>
    <row r="53" spans="1:20" ht="15.75" thickBot="1" x14ac:dyDescent="0.3"/>
    <row r="54" spans="1:20" ht="18.75" x14ac:dyDescent="0.3">
      <c r="A54" s="1" t="s">
        <v>10</v>
      </c>
      <c r="C54" s="196" t="s">
        <v>12</v>
      </c>
      <c r="D54" s="197"/>
      <c r="E54" s="197"/>
      <c r="F54" s="197"/>
      <c r="G54" s="197"/>
      <c r="H54" s="198"/>
      <c r="J54" s="212"/>
      <c r="K54" s="212"/>
      <c r="L54" s="212"/>
      <c r="M54" s="212"/>
      <c r="N54" s="213"/>
      <c r="O54" s="190" t="s">
        <v>26</v>
      </c>
      <c r="P54" s="190"/>
      <c r="Q54" s="187" t="s">
        <v>100</v>
      </c>
      <c r="R54" s="188"/>
      <c r="S54" s="188"/>
      <c r="T54" s="189"/>
    </row>
    <row r="55" spans="1:20" x14ac:dyDescent="0.25">
      <c r="A55" s="191" t="s">
        <v>13</v>
      </c>
      <c r="B55" s="192"/>
      <c r="C55" s="192"/>
      <c r="D55" s="192"/>
      <c r="E55" s="192"/>
      <c r="F55" s="192"/>
      <c r="G55" s="192"/>
      <c r="H55" s="192"/>
      <c r="I55" s="193"/>
      <c r="J55" s="194" t="s">
        <v>14</v>
      </c>
      <c r="K55" s="195"/>
      <c r="L55" s="92" t="s">
        <v>32</v>
      </c>
      <c r="M55" s="194" t="s">
        <v>15</v>
      </c>
      <c r="N55" s="195"/>
      <c r="O55" s="93" t="s">
        <v>39</v>
      </c>
      <c r="P55" s="93" t="s">
        <v>33</v>
      </c>
      <c r="Q55" s="186"/>
      <c r="R55" s="186"/>
      <c r="S55" s="186"/>
      <c r="T55" s="186"/>
    </row>
    <row r="56" spans="1:20" x14ac:dyDescent="0.25">
      <c r="A56" s="203"/>
      <c r="B56" s="204"/>
      <c r="C56" s="204"/>
      <c r="D56" s="204"/>
      <c r="E56" s="204"/>
      <c r="F56" s="204"/>
      <c r="G56" s="204"/>
      <c r="H56" s="204"/>
      <c r="I56" s="205"/>
      <c r="J56" s="199"/>
      <c r="K56" s="200"/>
      <c r="L56" s="19"/>
      <c r="M56" s="201">
        <f>ROUNDUP(J56*L56,0)</f>
        <v>0</v>
      </c>
      <c r="N56" s="202"/>
      <c r="O56" s="51">
        <f>M56-P56</f>
        <v>0</v>
      </c>
      <c r="P56" s="20"/>
      <c r="Q56" s="186"/>
      <c r="R56" s="186"/>
      <c r="S56" s="186"/>
      <c r="T56" s="186"/>
    </row>
    <row r="57" spans="1:20" x14ac:dyDescent="0.25">
      <c r="A57" s="206"/>
      <c r="B57" s="207"/>
      <c r="C57" s="207"/>
      <c r="D57" s="207"/>
      <c r="E57" s="207"/>
      <c r="F57" s="207"/>
      <c r="G57" s="207"/>
      <c r="H57" s="207"/>
      <c r="I57" s="208"/>
      <c r="J57" s="31"/>
      <c r="K57" s="31"/>
      <c r="L57" s="55"/>
      <c r="M57" s="31"/>
      <c r="N57" s="31"/>
    </row>
    <row r="58" spans="1:20" x14ac:dyDescent="0.25">
      <c r="A58" s="206"/>
      <c r="B58" s="207"/>
      <c r="C58" s="207"/>
      <c r="D58" s="207"/>
      <c r="E58" s="207"/>
      <c r="F58" s="207"/>
      <c r="G58" s="207"/>
      <c r="H58" s="207"/>
      <c r="I58" s="208"/>
      <c r="J58" s="31"/>
      <c r="K58" s="31"/>
      <c r="L58" s="55"/>
      <c r="M58" s="31"/>
      <c r="N58" s="31"/>
    </row>
    <row r="59" spans="1:20" x14ac:dyDescent="0.25">
      <c r="A59" s="209"/>
      <c r="B59" s="210"/>
      <c r="C59" s="210"/>
      <c r="D59" s="210"/>
      <c r="E59" s="210"/>
      <c r="F59" s="210"/>
      <c r="G59" s="210"/>
      <c r="H59" s="210"/>
      <c r="I59" s="211"/>
      <c r="J59" s="31"/>
      <c r="K59" s="31"/>
      <c r="L59" s="55"/>
      <c r="M59" s="31"/>
      <c r="N59" s="31"/>
    </row>
    <row r="60" spans="1:20" ht="15.75" thickBot="1" x14ac:dyDescent="0.3">
      <c r="A60" s="30"/>
      <c r="B60" s="30"/>
      <c r="C60" s="30"/>
      <c r="D60" s="30"/>
      <c r="E60" s="30"/>
      <c r="F60" s="30"/>
      <c r="G60" s="30"/>
      <c r="H60" s="30"/>
      <c r="I60" s="30"/>
      <c r="J60" s="31"/>
      <c r="K60" s="31"/>
      <c r="L60" s="55"/>
      <c r="M60" s="31"/>
      <c r="N60" s="31"/>
    </row>
    <row r="61" spans="1:20" ht="18.75" x14ac:dyDescent="0.3">
      <c r="A61" s="1" t="s">
        <v>10</v>
      </c>
      <c r="C61" s="196" t="s">
        <v>12</v>
      </c>
      <c r="D61" s="197"/>
      <c r="E61" s="197"/>
      <c r="F61" s="197"/>
      <c r="G61" s="197"/>
      <c r="H61" s="198"/>
      <c r="J61" s="212"/>
      <c r="K61" s="212"/>
      <c r="L61" s="212"/>
      <c r="M61" s="212"/>
      <c r="N61" s="213"/>
      <c r="O61" s="190" t="s">
        <v>26</v>
      </c>
      <c r="P61" s="190"/>
      <c r="Q61" s="187" t="s">
        <v>100</v>
      </c>
      <c r="R61" s="188"/>
      <c r="S61" s="188"/>
      <c r="T61" s="189"/>
    </row>
    <row r="62" spans="1:20" x14ac:dyDescent="0.25">
      <c r="A62" s="191" t="s">
        <v>13</v>
      </c>
      <c r="B62" s="192"/>
      <c r="C62" s="192"/>
      <c r="D62" s="192"/>
      <c r="E62" s="192"/>
      <c r="F62" s="192"/>
      <c r="G62" s="192"/>
      <c r="H62" s="192"/>
      <c r="I62" s="193"/>
      <c r="J62" s="194" t="s">
        <v>14</v>
      </c>
      <c r="K62" s="195"/>
      <c r="L62" s="92" t="s">
        <v>32</v>
      </c>
      <c r="M62" s="194" t="s">
        <v>15</v>
      </c>
      <c r="N62" s="195"/>
      <c r="O62" s="93" t="s">
        <v>39</v>
      </c>
      <c r="P62" s="93" t="s">
        <v>33</v>
      </c>
      <c r="Q62" s="186"/>
      <c r="R62" s="186"/>
      <c r="S62" s="186"/>
      <c r="T62" s="186"/>
    </row>
    <row r="63" spans="1:20" x14ac:dyDescent="0.25">
      <c r="A63" s="203"/>
      <c r="B63" s="204"/>
      <c r="C63" s="204"/>
      <c r="D63" s="204"/>
      <c r="E63" s="204"/>
      <c r="F63" s="204"/>
      <c r="G63" s="204"/>
      <c r="H63" s="204"/>
      <c r="I63" s="205"/>
      <c r="J63" s="199"/>
      <c r="K63" s="200"/>
      <c r="L63" s="19"/>
      <c r="M63" s="201">
        <f>ROUNDUP(J63*L63,0)</f>
        <v>0</v>
      </c>
      <c r="N63" s="202"/>
      <c r="O63" s="51">
        <f>M63-P63</f>
        <v>0</v>
      </c>
      <c r="P63" s="20"/>
      <c r="Q63" s="186"/>
      <c r="R63" s="186"/>
      <c r="S63" s="186"/>
      <c r="T63" s="186"/>
    </row>
    <row r="64" spans="1:20" x14ac:dyDescent="0.25">
      <c r="A64" s="206"/>
      <c r="B64" s="207"/>
      <c r="C64" s="207"/>
      <c r="D64" s="207"/>
      <c r="E64" s="207"/>
      <c r="F64" s="207"/>
      <c r="G64" s="207"/>
      <c r="H64" s="207"/>
      <c r="I64" s="208"/>
      <c r="J64" s="31"/>
      <c r="K64" s="31"/>
      <c r="L64" s="55"/>
      <c r="M64" s="31"/>
      <c r="N64" s="31"/>
    </row>
    <row r="65" spans="1:20" x14ac:dyDescent="0.25">
      <c r="A65" s="206"/>
      <c r="B65" s="207"/>
      <c r="C65" s="207"/>
      <c r="D65" s="207"/>
      <c r="E65" s="207"/>
      <c r="F65" s="207"/>
      <c r="G65" s="207"/>
      <c r="H65" s="207"/>
      <c r="I65" s="208"/>
      <c r="J65" s="31"/>
      <c r="K65" s="31"/>
      <c r="L65" s="55"/>
      <c r="M65" s="31"/>
      <c r="N65" s="31"/>
    </row>
    <row r="66" spans="1:20" x14ac:dyDescent="0.25">
      <c r="A66" s="209"/>
      <c r="B66" s="210"/>
      <c r="C66" s="210"/>
      <c r="D66" s="210"/>
      <c r="E66" s="210"/>
      <c r="F66" s="210"/>
      <c r="G66" s="210"/>
      <c r="H66" s="210"/>
      <c r="I66" s="211"/>
      <c r="J66" s="31"/>
      <c r="K66" s="31"/>
      <c r="L66" s="55"/>
      <c r="M66" s="31"/>
      <c r="N66" s="31"/>
    </row>
    <row r="67" spans="1:20" ht="15.75" thickBot="1" x14ac:dyDescent="0.3">
      <c r="A67" s="30"/>
      <c r="B67" s="30"/>
      <c r="C67" s="30"/>
      <c r="D67" s="30"/>
      <c r="E67" s="30"/>
      <c r="F67" s="30"/>
      <c r="G67" s="30"/>
      <c r="H67" s="30"/>
      <c r="I67" s="30"/>
      <c r="J67" s="31"/>
      <c r="K67" s="31"/>
      <c r="L67" s="55"/>
      <c r="M67" s="31"/>
      <c r="N67" s="31"/>
    </row>
    <row r="68" spans="1:20" ht="18.75" x14ac:dyDescent="0.3">
      <c r="A68" s="1" t="s">
        <v>10</v>
      </c>
      <c r="C68" s="196" t="s">
        <v>12</v>
      </c>
      <c r="D68" s="197"/>
      <c r="E68" s="197"/>
      <c r="F68" s="197"/>
      <c r="G68" s="197"/>
      <c r="H68" s="198"/>
      <c r="J68" s="212"/>
      <c r="K68" s="212"/>
      <c r="L68" s="212"/>
      <c r="M68" s="212"/>
      <c r="N68" s="213"/>
      <c r="O68" s="190" t="s">
        <v>26</v>
      </c>
      <c r="P68" s="190"/>
      <c r="Q68" s="187" t="s">
        <v>100</v>
      </c>
      <c r="R68" s="188"/>
      <c r="S68" s="188"/>
      <c r="T68" s="189"/>
    </row>
    <row r="69" spans="1:20" x14ac:dyDescent="0.25">
      <c r="A69" s="191" t="s">
        <v>13</v>
      </c>
      <c r="B69" s="192"/>
      <c r="C69" s="192"/>
      <c r="D69" s="192"/>
      <c r="E69" s="192"/>
      <c r="F69" s="192"/>
      <c r="G69" s="192"/>
      <c r="H69" s="192"/>
      <c r="I69" s="193"/>
      <c r="J69" s="194" t="s">
        <v>14</v>
      </c>
      <c r="K69" s="195"/>
      <c r="L69" s="92" t="s">
        <v>32</v>
      </c>
      <c r="M69" s="194" t="s">
        <v>15</v>
      </c>
      <c r="N69" s="195"/>
      <c r="O69" s="93" t="s">
        <v>39</v>
      </c>
      <c r="P69" s="93" t="s">
        <v>33</v>
      </c>
      <c r="Q69" s="186"/>
      <c r="R69" s="186"/>
      <c r="S69" s="186"/>
      <c r="T69" s="186"/>
    </row>
    <row r="70" spans="1:20" x14ac:dyDescent="0.25">
      <c r="A70" s="203"/>
      <c r="B70" s="204"/>
      <c r="C70" s="204"/>
      <c r="D70" s="204"/>
      <c r="E70" s="204"/>
      <c r="F70" s="204"/>
      <c r="G70" s="204"/>
      <c r="H70" s="204"/>
      <c r="I70" s="205"/>
      <c r="J70" s="199"/>
      <c r="K70" s="200"/>
      <c r="L70" s="19"/>
      <c r="M70" s="201">
        <f>ROUNDUP(J70*L70,0)</f>
        <v>0</v>
      </c>
      <c r="N70" s="202"/>
      <c r="O70" s="51">
        <f>M70-P70</f>
        <v>0</v>
      </c>
      <c r="P70" s="20"/>
      <c r="Q70" s="186"/>
      <c r="R70" s="186"/>
      <c r="S70" s="186"/>
      <c r="T70" s="186"/>
    </row>
    <row r="71" spans="1:20" x14ac:dyDescent="0.25">
      <c r="A71" s="206"/>
      <c r="B71" s="207"/>
      <c r="C71" s="207"/>
      <c r="D71" s="207"/>
      <c r="E71" s="207"/>
      <c r="F71" s="207"/>
      <c r="G71" s="207"/>
      <c r="H71" s="207"/>
      <c r="I71" s="208"/>
      <c r="J71" s="31"/>
      <c r="K71" s="31"/>
      <c r="L71" s="55"/>
      <c r="M71" s="31"/>
      <c r="N71" s="31"/>
    </row>
    <row r="72" spans="1:20" x14ac:dyDescent="0.25">
      <c r="A72" s="206"/>
      <c r="B72" s="207"/>
      <c r="C72" s="207"/>
      <c r="D72" s="207"/>
      <c r="E72" s="207"/>
      <c r="F72" s="207"/>
      <c r="G72" s="207"/>
      <c r="H72" s="207"/>
      <c r="I72" s="208"/>
      <c r="J72" s="31"/>
      <c r="K72" s="31"/>
      <c r="L72" s="55"/>
      <c r="M72" s="31"/>
      <c r="N72" s="31"/>
    </row>
    <row r="73" spans="1:20" x14ac:dyDescent="0.25">
      <c r="A73" s="209"/>
      <c r="B73" s="210"/>
      <c r="C73" s="210"/>
      <c r="D73" s="210"/>
      <c r="E73" s="210"/>
      <c r="F73" s="210"/>
      <c r="G73" s="210"/>
      <c r="H73" s="210"/>
      <c r="I73" s="211"/>
      <c r="J73" s="31"/>
      <c r="K73" s="31"/>
      <c r="L73" s="55"/>
      <c r="M73" s="31"/>
      <c r="N73" s="31"/>
    </row>
    <row r="74" spans="1:20" ht="15.75" thickBot="1" x14ac:dyDescent="0.3">
      <c r="O74" s="190" t="s">
        <v>26</v>
      </c>
      <c r="P74" s="190"/>
    </row>
    <row r="75" spans="1:20" ht="15.75" thickBot="1" x14ac:dyDescent="0.3">
      <c r="B75" s="24"/>
      <c r="C75" s="24"/>
      <c r="D75" s="24"/>
      <c r="E75" s="24"/>
      <c r="F75" s="24"/>
      <c r="G75" s="217">
        <f>M7+M14+M21+M28+M35+M42+M49+M56+M63+M70</f>
        <v>0</v>
      </c>
      <c r="H75" s="217"/>
      <c r="I75" s="217"/>
      <c r="J75" s="217"/>
      <c r="K75" s="217"/>
      <c r="L75" s="56"/>
      <c r="O75" s="57" t="s">
        <v>51</v>
      </c>
      <c r="P75" s="58">
        <f>P7+P14+P21+P28+P35+P42+P49+P56+P63+P70</f>
        <v>0</v>
      </c>
    </row>
    <row r="76" spans="1:20" ht="16.5" thickBot="1" x14ac:dyDescent="0.3">
      <c r="B76" s="52" t="s">
        <v>16</v>
      </c>
      <c r="C76" s="24"/>
      <c r="D76" s="24"/>
      <c r="E76" s="24"/>
      <c r="F76" s="24"/>
      <c r="G76" s="218"/>
      <c r="H76" s="218"/>
      <c r="I76" s="218"/>
      <c r="J76" s="218"/>
      <c r="K76" s="218"/>
      <c r="L76" s="56"/>
      <c r="O76" s="94" t="s">
        <v>34</v>
      </c>
      <c r="P76" s="95">
        <f>ROUNDUP(0.005*(P75),0)</f>
        <v>0</v>
      </c>
    </row>
    <row r="77" spans="1:20" ht="15.75" thickBot="1" x14ac:dyDescent="0.3">
      <c r="O77" s="59" t="s">
        <v>36</v>
      </c>
      <c r="P77" s="21">
        <f>P7+P14+P21+P28+P35+P42+P49+P56+P76+P63+P70</f>
        <v>0</v>
      </c>
    </row>
    <row r="78" spans="1:20" ht="16.5" thickTop="1" thickBot="1" x14ac:dyDescent="0.3">
      <c r="O78" s="41"/>
      <c r="P78" s="43"/>
    </row>
    <row r="80" spans="1:20" x14ac:dyDescent="0.25">
      <c r="B80" s="60"/>
    </row>
  </sheetData>
  <sheetProtection algorithmName="SHA-512" hashValue="05nYWwyKzhFBhtMfNgnsz4UD9XtvWeRbeEgnnQDDDsPTbP+hRnOmuRIBEHkKJEHTBex6ax8sHYUo6Arqgl2tsA==" saltValue="ux6KMAy1xKMab68tYr4BFA==" spinCount="100000" sheet="1" selectLockedCells="1"/>
  <mergeCells count="114">
    <mergeCell ref="J41:K41"/>
    <mergeCell ref="M41:N41"/>
    <mergeCell ref="O5:P5"/>
    <mergeCell ref="J5:N5"/>
    <mergeCell ref="J12:N12"/>
    <mergeCell ref="O12:P12"/>
    <mergeCell ref="J19:N19"/>
    <mergeCell ref="O19:P19"/>
    <mergeCell ref="M7:N7"/>
    <mergeCell ref="M14:N14"/>
    <mergeCell ref="M13:N13"/>
    <mergeCell ref="J6:K6"/>
    <mergeCell ref="M6:N6"/>
    <mergeCell ref="G75:K76"/>
    <mergeCell ref="C5:H5"/>
    <mergeCell ref="C12:H12"/>
    <mergeCell ref="C26:H26"/>
    <mergeCell ref="C33:H33"/>
    <mergeCell ref="C40:H40"/>
    <mergeCell ref="C47:H47"/>
    <mergeCell ref="J21:K21"/>
    <mergeCell ref="J28:K28"/>
    <mergeCell ref="J49:K49"/>
    <mergeCell ref="J7:K7"/>
    <mergeCell ref="J14:K14"/>
    <mergeCell ref="A48:I48"/>
    <mergeCell ref="J48:K48"/>
    <mergeCell ref="A41:I41"/>
    <mergeCell ref="A49:I52"/>
    <mergeCell ref="A14:I17"/>
    <mergeCell ref="A20:I20"/>
    <mergeCell ref="J20:K20"/>
    <mergeCell ref="A7:I10"/>
    <mergeCell ref="A21:I24"/>
    <mergeCell ref="J27:K27"/>
    <mergeCell ref="J33:N33"/>
    <mergeCell ref="A27:I27"/>
    <mergeCell ref="O74:P74"/>
    <mergeCell ref="C54:H54"/>
    <mergeCell ref="J54:N54"/>
    <mergeCell ref="O54:P54"/>
    <mergeCell ref="A55:I55"/>
    <mergeCell ref="J55:K55"/>
    <mergeCell ref="M55:N55"/>
    <mergeCell ref="A56:I59"/>
    <mergeCell ref="J56:K56"/>
    <mergeCell ref="M56:N56"/>
    <mergeCell ref="C61:H61"/>
    <mergeCell ref="J61:N61"/>
    <mergeCell ref="O61:P61"/>
    <mergeCell ref="A62:I62"/>
    <mergeCell ref="J62:K62"/>
    <mergeCell ref="M62:N62"/>
    <mergeCell ref="A1:P1"/>
    <mergeCell ref="D3:L3"/>
    <mergeCell ref="A70:I73"/>
    <mergeCell ref="J70:K70"/>
    <mergeCell ref="M70:N70"/>
    <mergeCell ref="A63:I66"/>
    <mergeCell ref="J63:K63"/>
    <mergeCell ref="M63:N63"/>
    <mergeCell ref="C68:H68"/>
    <mergeCell ref="J68:N68"/>
    <mergeCell ref="A6:I6"/>
    <mergeCell ref="A13:I13"/>
    <mergeCell ref="J13:K13"/>
    <mergeCell ref="M21:N21"/>
    <mergeCell ref="A28:I31"/>
    <mergeCell ref="M20:N20"/>
    <mergeCell ref="O33:P33"/>
    <mergeCell ref="O40:P40"/>
    <mergeCell ref="O47:P47"/>
    <mergeCell ref="M27:N27"/>
    <mergeCell ref="O26:P26"/>
    <mergeCell ref="J40:N40"/>
    <mergeCell ref="J26:N26"/>
    <mergeCell ref="A34:I34"/>
    <mergeCell ref="Q13:T14"/>
    <mergeCell ref="Q19:T19"/>
    <mergeCell ref="Q20:T21"/>
    <mergeCell ref="Q26:T26"/>
    <mergeCell ref="Q5:T5"/>
    <mergeCell ref="Q6:T7"/>
    <mergeCell ref="Q12:T12"/>
    <mergeCell ref="O68:P68"/>
    <mergeCell ref="A69:I69"/>
    <mergeCell ref="J69:K69"/>
    <mergeCell ref="M69:N69"/>
    <mergeCell ref="C19:H19"/>
    <mergeCell ref="M48:N48"/>
    <mergeCell ref="J42:K42"/>
    <mergeCell ref="M42:N42"/>
    <mergeCell ref="M49:N49"/>
    <mergeCell ref="A42:I45"/>
    <mergeCell ref="J47:N47"/>
    <mergeCell ref="A35:I38"/>
    <mergeCell ref="M34:N34"/>
    <mergeCell ref="J35:K35"/>
    <mergeCell ref="M35:N35"/>
    <mergeCell ref="M28:N28"/>
    <mergeCell ref="J34:K34"/>
    <mergeCell ref="Q62:T63"/>
    <mergeCell ref="Q68:T68"/>
    <mergeCell ref="Q69:T70"/>
    <mergeCell ref="Q47:T47"/>
    <mergeCell ref="Q48:T49"/>
    <mergeCell ref="Q54:T54"/>
    <mergeCell ref="Q55:T56"/>
    <mergeCell ref="Q61:T61"/>
    <mergeCell ref="Q27:T28"/>
    <mergeCell ref="Q33:T33"/>
    <mergeCell ref="Q34:T35"/>
    <mergeCell ref="Q40:T40"/>
    <mergeCell ref="Q41:T42"/>
  </mergeCells>
  <pageMargins left="0.7" right="0.7" top="0.5" bottom="0.75" header="0.3" footer="0.3"/>
  <pageSetup scale="5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16FFCBA-8159-426A-B855-65FCBC05F7D3}">
          <x14:formula1>
            <xm:f>'Spending Categories'!$C$3:$C$32</xm:f>
          </x14:formula1>
          <xm:sqref>C5:H5 C12:H12 C19:H19 C26:H26 C33:H33 C40:H40 C47:H47 C54:H54 C61:H61 C68:H68</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23"/>
  <sheetViews>
    <sheetView workbookViewId="0">
      <selection activeCell="B14" sqref="B14:C14"/>
    </sheetView>
  </sheetViews>
  <sheetFormatPr defaultColWidth="8.7109375" defaultRowHeight="15" x14ac:dyDescent="0.25"/>
  <cols>
    <col min="3" max="3" width="17.28515625" customWidth="1"/>
  </cols>
  <sheetData>
    <row r="1" spans="1:13" x14ac:dyDescent="0.25">
      <c r="A1" s="223" t="s">
        <v>20</v>
      </c>
      <c r="B1" s="226" t="s">
        <v>21</v>
      </c>
      <c r="C1" s="227"/>
      <c r="D1" s="226" t="s">
        <v>22</v>
      </c>
      <c r="E1" s="262"/>
      <c r="F1" s="262"/>
      <c r="G1" s="262"/>
      <c r="H1" s="227"/>
      <c r="I1" s="233" t="s">
        <v>23</v>
      </c>
      <c r="J1" s="220" t="s">
        <v>24</v>
      </c>
      <c r="K1" s="265" t="s">
        <v>25</v>
      </c>
      <c r="L1" s="245" t="s">
        <v>26</v>
      </c>
      <c r="M1" s="246"/>
    </row>
    <row r="2" spans="1:13" x14ac:dyDescent="0.25">
      <c r="A2" s="224"/>
      <c r="B2" s="228"/>
      <c r="C2" s="229"/>
      <c r="D2" s="228"/>
      <c r="E2" s="263"/>
      <c r="F2" s="263"/>
      <c r="G2" s="263"/>
      <c r="H2" s="229"/>
      <c r="I2" s="234"/>
      <c r="J2" s="221"/>
      <c r="K2" s="266"/>
      <c r="L2" s="247"/>
      <c r="M2" s="248"/>
    </row>
    <row r="3" spans="1:13" ht="15.75" thickBot="1" x14ac:dyDescent="0.3">
      <c r="A3" s="225"/>
      <c r="B3" s="230"/>
      <c r="C3" s="231"/>
      <c r="D3" s="230"/>
      <c r="E3" s="264"/>
      <c r="F3" s="264"/>
      <c r="G3" s="264"/>
      <c r="H3" s="231"/>
      <c r="I3" s="235"/>
      <c r="J3" s="222"/>
      <c r="K3" s="267"/>
      <c r="L3" s="249"/>
      <c r="M3" s="250"/>
    </row>
    <row r="4" spans="1:13" x14ac:dyDescent="0.25">
      <c r="A4" s="8"/>
      <c r="B4" s="240" t="s">
        <v>12</v>
      </c>
      <c r="C4" s="241"/>
      <c r="D4" s="259"/>
      <c r="E4" s="260"/>
      <c r="F4" s="260"/>
      <c r="G4" s="260"/>
      <c r="H4" s="261"/>
      <c r="I4" s="3"/>
      <c r="J4" s="4"/>
      <c r="K4" s="13">
        <f>I4*J4</f>
        <v>0</v>
      </c>
      <c r="L4" s="9"/>
      <c r="M4" s="3">
        <f>K4-L4</f>
        <v>0</v>
      </c>
    </row>
    <row r="5" spans="1:13" x14ac:dyDescent="0.25">
      <c r="A5" s="7"/>
      <c r="B5" s="219" t="s">
        <v>12</v>
      </c>
      <c r="C5" s="219"/>
      <c r="D5" s="232"/>
      <c r="E5" s="232"/>
      <c r="F5" s="232"/>
      <c r="G5" s="232"/>
      <c r="H5" s="232"/>
      <c r="I5" s="5"/>
      <c r="J5" s="6"/>
      <c r="K5" s="5">
        <f t="shared" ref="K5:K20" si="0">I5*J5</f>
        <v>0</v>
      </c>
      <c r="L5" s="10"/>
      <c r="M5" s="3">
        <f>K5-L5</f>
        <v>0</v>
      </c>
    </row>
    <row r="6" spans="1:13" x14ac:dyDescent="0.25">
      <c r="A6" s="7"/>
      <c r="B6" s="219" t="s">
        <v>12</v>
      </c>
      <c r="C6" s="219"/>
      <c r="D6" s="232"/>
      <c r="E6" s="232"/>
      <c r="F6" s="232"/>
      <c r="G6" s="232"/>
      <c r="H6" s="232"/>
      <c r="I6" s="5"/>
      <c r="J6" s="6"/>
      <c r="K6" s="5">
        <f t="shared" si="0"/>
        <v>0</v>
      </c>
      <c r="L6" s="10"/>
      <c r="M6" s="3">
        <f t="shared" ref="M6:M20" si="1">K6-L6</f>
        <v>0</v>
      </c>
    </row>
    <row r="7" spans="1:13" x14ac:dyDescent="0.25">
      <c r="A7" s="7"/>
      <c r="B7" s="219" t="s">
        <v>12</v>
      </c>
      <c r="C7" s="219"/>
      <c r="D7" s="232"/>
      <c r="E7" s="232"/>
      <c r="F7" s="232"/>
      <c r="G7" s="232"/>
      <c r="H7" s="232"/>
      <c r="I7" s="5"/>
      <c r="J7" s="6"/>
      <c r="K7" s="5">
        <f t="shared" si="0"/>
        <v>0</v>
      </c>
      <c r="L7" s="10"/>
      <c r="M7" s="3">
        <f t="shared" si="1"/>
        <v>0</v>
      </c>
    </row>
    <row r="8" spans="1:13" x14ac:dyDescent="0.25">
      <c r="A8" s="7"/>
      <c r="B8" s="219" t="s">
        <v>12</v>
      </c>
      <c r="C8" s="219"/>
      <c r="D8" s="232"/>
      <c r="E8" s="232"/>
      <c r="F8" s="232"/>
      <c r="G8" s="232"/>
      <c r="H8" s="232"/>
      <c r="I8" s="5"/>
      <c r="J8" s="6"/>
      <c r="K8" s="5">
        <f t="shared" si="0"/>
        <v>0</v>
      </c>
      <c r="L8" s="10"/>
      <c r="M8" s="3">
        <f t="shared" si="1"/>
        <v>0</v>
      </c>
    </row>
    <row r="9" spans="1:13" x14ac:dyDescent="0.25">
      <c r="A9" s="7"/>
      <c r="B9" s="219" t="s">
        <v>12</v>
      </c>
      <c r="C9" s="219"/>
      <c r="D9" s="232"/>
      <c r="E9" s="232"/>
      <c r="F9" s="232"/>
      <c r="G9" s="232"/>
      <c r="H9" s="232"/>
      <c r="I9" s="5"/>
      <c r="J9" s="6"/>
      <c r="K9" s="5">
        <f t="shared" si="0"/>
        <v>0</v>
      </c>
      <c r="L9" s="10"/>
      <c r="M9" s="3">
        <f t="shared" si="1"/>
        <v>0</v>
      </c>
    </row>
    <row r="10" spans="1:13" x14ac:dyDescent="0.25">
      <c r="A10" s="7"/>
      <c r="B10" s="219" t="s">
        <v>12</v>
      </c>
      <c r="C10" s="219"/>
      <c r="D10" s="232"/>
      <c r="E10" s="232"/>
      <c r="F10" s="232"/>
      <c r="G10" s="232"/>
      <c r="H10" s="232"/>
      <c r="I10" s="5"/>
      <c r="J10" s="6"/>
      <c r="K10" s="5">
        <f t="shared" si="0"/>
        <v>0</v>
      </c>
      <c r="L10" s="10"/>
      <c r="M10" s="3">
        <f t="shared" si="1"/>
        <v>0</v>
      </c>
    </row>
    <row r="11" spans="1:13" x14ac:dyDescent="0.25">
      <c r="A11" s="7"/>
      <c r="B11" s="219" t="s">
        <v>12</v>
      </c>
      <c r="C11" s="219"/>
      <c r="D11" s="232"/>
      <c r="E11" s="232"/>
      <c r="F11" s="232"/>
      <c r="G11" s="232"/>
      <c r="H11" s="232"/>
      <c r="I11" s="5"/>
      <c r="J11" s="6"/>
      <c r="K11" s="5">
        <f t="shared" si="0"/>
        <v>0</v>
      </c>
      <c r="L11" s="10"/>
      <c r="M11" s="3">
        <f t="shared" si="1"/>
        <v>0</v>
      </c>
    </row>
    <row r="12" spans="1:13" x14ac:dyDescent="0.25">
      <c r="A12" s="7"/>
      <c r="B12" s="219" t="s">
        <v>12</v>
      </c>
      <c r="C12" s="219"/>
      <c r="D12" s="232"/>
      <c r="E12" s="232"/>
      <c r="F12" s="232"/>
      <c r="G12" s="232"/>
      <c r="H12" s="232"/>
      <c r="I12" s="5"/>
      <c r="J12" s="6"/>
      <c r="K12" s="5">
        <f t="shared" si="0"/>
        <v>0</v>
      </c>
      <c r="L12" s="10"/>
      <c r="M12" s="3">
        <f t="shared" si="1"/>
        <v>0</v>
      </c>
    </row>
    <row r="13" spans="1:13" x14ac:dyDescent="0.25">
      <c r="A13" s="7"/>
      <c r="B13" s="219" t="s">
        <v>12</v>
      </c>
      <c r="C13" s="219"/>
      <c r="D13" s="232"/>
      <c r="E13" s="232"/>
      <c r="F13" s="232"/>
      <c r="G13" s="232"/>
      <c r="H13" s="232"/>
      <c r="I13" s="5"/>
      <c r="J13" s="6"/>
      <c r="K13" s="5">
        <f t="shared" si="0"/>
        <v>0</v>
      </c>
      <c r="L13" s="10"/>
      <c r="M13" s="3">
        <f t="shared" si="1"/>
        <v>0</v>
      </c>
    </row>
    <row r="14" spans="1:13" x14ac:dyDescent="0.25">
      <c r="A14" s="7"/>
      <c r="B14" s="219" t="s">
        <v>12</v>
      </c>
      <c r="C14" s="219"/>
      <c r="D14" s="232"/>
      <c r="E14" s="232"/>
      <c r="F14" s="232"/>
      <c r="G14" s="232"/>
      <c r="H14" s="232"/>
      <c r="I14" s="5"/>
      <c r="J14" s="6"/>
      <c r="K14" s="5">
        <f t="shared" si="0"/>
        <v>0</v>
      </c>
      <c r="L14" s="10"/>
      <c r="M14" s="3">
        <f t="shared" si="1"/>
        <v>0</v>
      </c>
    </row>
    <row r="15" spans="1:13" x14ac:dyDescent="0.25">
      <c r="A15" s="7"/>
      <c r="B15" s="219" t="s">
        <v>12</v>
      </c>
      <c r="C15" s="219"/>
      <c r="D15" s="232"/>
      <c r="E15" s="232"/>
      <c r="F15" s="232"/>
      <c r="G15" s="232"/>
      <c r="H15" s="232"/>
      <c r="I15" s="5"/>
      <c r="J15" s="6"/>
      <c r="K15" s="5">
        <f t="shared" si="0"/>
        <v>0</v>
      </c>
      <c r="L15" s="10"/>
      <c r="M15" s="3">
        <f t="shared" si="1"/>
        <v>0</v>
      </c>
    </row>
    <row r="16" spans="1:13" x14ac:dyDescent="0.25">
      <c r="A16" s="7"/>
      <c r="B16" s="219" t="s">
        <v>12</v>
      </c>
      <c r="C16" s="219"/>
      <c r="D16" s="232"/>
      <c r="E16" s="232"/>
      <c r="F16" s="232"/>
      <c r="G16" s="232"/>
      <c r="H16" s="232"/>
      <c r="I16" s="5"/>
      <c r="J16" s="6"/>
      <c r="K16" s="5">
        <f t="shared" si="0"/>
        <v>0</v>
      </c>
      <c r="L16" s="10"/>
      <c r="M16" s="3">
        <f t="shared" si="1"/>
        <v>0</v>
      </c>
    </row>
    <row r="17" spans="1:13" x14ac:dyDescent="0.25">
      <c r="A17" s="7"/>
      <c r="B17" s="219" t="s">
        <v>12</v>
      </c>
      <c r="C17" s="219"/>
      <c r="D17" s="232"/>
      <c r="E17" s="232"/>
      <c r="F17" s="232"/>
      <c r="G17" s="232"/>
      <c r="H17" s="232"/>
      <c r="I17" s="5"/>
      <c r="J17" s="6"/>
      <c r="K17" s="5">
        <f t="shared" si="0"/>
        <v>0</v>
      </c>
      <c r="L17" s="10"/>
      <c r="M17" s="3">
        <f t="shared" si="1"/>
        <v>0</v>
      </c>
    </row>
    <row r="18" spans="1:13" x14ac:dyDescent="0.25">
      <c r="A18" s="7"/>
      <c r="B18" s="219" t="s">
        <v>12</v>
      </c>
      <c r="C18" s="219"/>
      <c r="D18" s="232"/>
      <c r="E18" s="232"/>
      <c r="F18" s="232"/>
      <c r="G18" s="232"/>
      <c r="H18" s="232"/>
      <c r="I18" s="5"/>
      <c r="J18" s="6"/>
      <c r="K18" s="5">
        <f t="shared" si="0"/>
        <v>0</v>
      </c>
      <c r="L18" s="10"/>
      <c r="M18" s="3">
        <f t="shared" si="1"/>
        <v>0</v>
      </c>
    </row>
    <row r="19" spans="1:13" x14ac:dyDescent="0.25">
      <c r="A19" s="7"/>
      <c r="B19" s="219" t="s">
        <v>12</v>
      </c>
      <c r="C19" s="219"/>
      <c r="D19" s="232"/>
      <c r="E19" s="232"/>
      <c r="F19" s="232"/>
      <c r="G19" s="232"/>
      <c r="H19" s="232"/>
      <c r="I19" s="5"/>
      <c r="J19" s="6"/>
      <c r="K19" s="5">
        <f t="shared" si="0"/>
        <v>0</v>
      </c>
      <c r="L19" s="10"/>
      <c r="M19" s="3">
        <f t="shared" si="1"/>
        <v>0</v>
      </c>
    </row>
    <row r="20" spans="1:13" x14ac:dyDescent="0.25">
      <c r="A20" s="7"/>
      <c r="B20" s="219" t="s">
        <v>12</v>
      </c>
      <c r="C20" s="219"/>
      <c r="D20" s="232"/>
      <c r="E20" s="232"/>
      <c r="F20" s="232"/>
      <c r="G20" s="232"/>
      <c r="H20" s="232"/>
      <c r="I20" s="5"/>
      <c r="J20" s="6"/>
      <c r="K20" s="5">
        <f t="shared" si="0"/>
        <v>0</v>
      </c>
      <c r="L20" s="10"/>
      <c r="M20" s="3">
        <f t="shared" si="1"/>
        <v>0</v>
      </c>
    </row>
    <row r="21" spans="1:13" ht="15.75" thickBot="1" x14ac:dyDescent="0.3">
      <c r="A21" s="7"/>
      <c r="B21" s="242" t="s">
        <v>27</v>
      </c>
      <c r="C21" s="244"/>
      <c r="D21" s="242" t="s">
        <v>28</v>
      </c>
      <c r="E21" s="243"/>
      <c r="F21" s="243"/>
      <c r="G21" s="243"/>
      <c r="H21" s="244"/>
      <c r="I21" s="14">
        <f>SUM(I4:I20)</f>
        <v>0</v>
      </c>
      <c r="J21" s="15">
        <v>5.0000000000000001E-3</v>
      </c>
      <c r="K21" s="16">
        <f>ROUNDUP((J21*I21),0)</f>
        <v>0</v>
      </c>
      <c r="L21" s="17">
        <v>0</v>
      </c>
      <c r="M21" s="18">
        <f>K21-L21</f>
        <v>0</v>
      </c>
    </row>
    <row r="22" spans="1:13" ht="20.25" customHeight="1" x14ac:dyDescent="0.25">
      <c r="A22" s="2"/>
      <c r="B22" s="236" t="s">
        <v>29</v>
      </c>
      <c r="C22" s="237"/>
      <c r="D22" s="253"/>
      <c r="E22" s="254"/>
      <c r="F22" s="254"/>
      <c r="G22" s="254"/>
      <c r="H22" s="254"/>
      <c r="I22" s="254"/>
      <c r="J22" s="255"/>
      <c r="K22" s="251">
        <f>SUM(K4:K21)</f>
        <v>0</v>
      </c>
      <c r="L22" s="11">
        <f>SUM(L4:L21)</f>
        <v>0</v>
      </c>
      <c r="M22" s="251">
        <f>SUM(M4:M21)</f>
        <v>0</v>
      </c>
    </row>
    <row r="23" spans="1:13" ht="21" customHeight="1" thickBot="1" x14ac:dyDescent="0.3">
      <c r="A23" s="2"/>
      <c r="B23" s="238"/>
      <c r="C23" s="239"/>
      <c r="D23" s="256"/>
      <c r="E23" s="257"/>
      <c r="F23" s="257"/>
      <c r="G23" s="257"/>
      <c r="H23" s="257"/>
      <c r="I23" s="257"/>
      <c r="J23" s="258"/>
      <c r="K23" s="252"/>
      <c r="L23" s="12"/>
      <c r="M23" s="252"/>
    </row>
  </sheetData>
  <mergeCells count="47">
    <mergeCell ref="L1:M3"/>
    <mergeCell ref="M22:M23"/>
    <mergeCell ref="D5:H5"/>
    <mergeCell ref="D6:H6"/>
    <mergeCell ref="D7:H7"/>
    <mergeCell ref="D22:J23"/>
    <mergeCell ref="D15:H15"/>
    <mergeCell ref="D4:H4"/>
    <mergeCell ref="D1:H3"/>
    <mergeCell ref="K1:K3"/>
    <mergeCell ref="K22:K23"/>
    <mergeCell ref="B20:C20"/>
    <mergeCell ref="B19:C19"/>
    <mergeCell ref="B17:C17"/>
    <mergeCell ref="B18:C18"/>
    <mergeCell ref="D18:H18"/>
    <mergeCell ref="B22:C23"/>
    <mergeCell ref="D14:H14"/>
    <mergeCell ref="B15:C15"/>
    <mergeCell ref="B16:C16"/>
    <mergeCell ref="B4:C4"/>
    <mergeCell ref="D21:H21"/>
    <mergeCell ref="D16:H16"/>
    <mergeCell ref="D17:H17"/>
    <mergeCell ref="D20:H20"/>
    <mergeCell ref="B21:C21"/>
    <mergeCell ref="B11:C11"/>
    <mergeCell ref="B5:C5"/>
    <mergeCell ref="B6:C6"/>
    <mergeCell ref="D19:H19"/>
    <mergeCell ref="B12:C12"/>
    <mergeCell ref="B13:C13"/>
    <mergeCell ref="B14:C14"/>
    <mergeCell ref="J1:J3"/>
    <mergeCell ref="B7:C7"/>
    <mergeCell ref="A1:A3"/>
    <mergeCell ref="B1:C3"/>
    <mergeCell ref="D13:H13"/>
    <mergeCell ref="D9:H9"/>
    <mergeCell ref="D10:H10"/>
    <mergeCell ref="D11:H11"/>
    <mergeCell ref="D12:H12"/>
    <mergeCell ref="B8:C8"/>
    <mergeCell ref="B9:C9"/>
    <mergeCell ref="B10:C10"/>
    <mergeCell ref="D8:H8"/>
    <mergeCell ref="I1:I3"/>
  </mergeCells>
  <pageMargins left="0.7" right="0.7" top="0.75" bottom="0.75" header="0.3" footer="0.3"/>
  <pageSetup scale="66" orientation="portrait"/>
  <ignoredErrors>
    <ignoredError sqref="K4 K5:K20 M4:M5 M6:M2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Categories!$A$1:$A$8</xm:f>
          </x14:formula1>
          <xm:sqref>B4:C20</xm:sqref>
        </x14:dataValidation>
      </x14:dataValidations>
    </ex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Categories</vt:lpstr>
      <vt:lpstr>Schedule</vt:lpstr>
      <vt:lpstr>Standing Rules</vt:lpstr>
      <vt:lpstr>Spending Categories</vt:lpstr>
      <vt:lpstr>Questionnaire (required)</vt:lpstr>
      <vt:lpstr>Detail (required) </vt:lpstr>
      <vt:lpstr>Sheet3</vt:lpstr>
      <vt:lpstr>'Detail (required) '!Print_Area</vt:lpstr>
      <vt:lpstr>'Questionnaire (required)'!Print_Area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mparra1</dc:creator>
  <cp:lastModifiedBy>Karl Anderson</cp:lastModifiedBy>
  <cp:lastPrinted>2019-09-11T18:15:36Z</cp:lastPrinted>
  <dcterms:created xsi:type="dcterms:W3CDTF">2014-02-06T21:51:40Z</dcterms:created>
  <dcterms:modified xsi:type="dcterms:W3CDTF">2026-02-03T21:27:59Z</dcterms:modified>
</cp:coreProperties>
</file>