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March Meeting/Appropriations/"/>
    </mc:Choice>
  </mc:AlternateContent>
  <xr:revisionPtr revIDLastSave="0" documentId="13_ncr:1_{325DF071-643A-D849-BB49-4AEDABE52FC8}" xr6:coauthVersionLast="47" xr6:coauthVersionMax="47" xr10:uidLastSave="{00000000-0000-0000-0000-000000000000}"/>
  <bookViews>
    <workbookView xWindow="0" yWindow="500" windowWidth="28800" windowHeight="1638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Spring 2022 Standing Rules" sheetId="5" r:id="rId6"/>
  </sheets>
  <externalReferences>
    <externalReference r:id="rId7"/>
  </externalReferences>
  <definedNames>
    <definedName name="_xlnm.Print_Area" localSheetId="2">'Detail (required) '!$A$1:$P$80</definedName>
    <definedName name="_xlnm.Print_Area" localSheetId="1">'Questionnaire (required)'!$A$6:$N$68</definedName>
    <definedName name="_xlnm.Print_Area" localSheetId="5">[1]Sheet1!$A$1:$D$31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M70" i="4"/>
  <c r="M63" i="4"/>
  <c r="M56" i="4"/>
  <c r="O56" i="4" s="1"/>
  <c r="M49" i="4"/>
  <c r="O49" i="4" s="1"/>
  <c r="M42" i="4"/>
  <c r="O42" i="4" s="1"/>
  <c r="M35" i="4"/>
  <c r="O35" i="4"/>
  <c r="M28" i="4"/>
  <c r="M21" i="4"/>
  <c r="M14" i="4"/>
  <c r="D3" i="4"/>
  <c r="O63" i="4"/>
  <c r="O70" i="4"/>
  <c r="O28" i="4"/>
  <c r="O21"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rgb="FF000000"/>
            <rFont val="Tahoma"/>
            <family val="2"/>
          </rPr>
          <t xml:space="preserve">The total will display what you have entered on the "Detail" sheet.
</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<sst xmlns="http://schemas.openxmlformats.org/spreadsheetml/2006/main" count="293" uniqueCount="141">
  <si>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</si>
  <si>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</si>
  <si>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</si>
  <si>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</si>
  <si>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</si>
  <si>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</si>
  <si>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</si>
  <si>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</si>
  <si>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</si>
  <si>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</si>
  <si>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</si>
  <si>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</si>
  <si>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</si>
  <si>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</si>
  <si>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</si>
  <si>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</si>
  <si>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</si>
  <si>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</si>
  <si>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</si>
  <si>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</si>
  <si>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</si>
  <si>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</si>
  <si>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</si>
  <si>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</si>
  <si>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</si>
  <si>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</si>
  <si>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</si>
  <si>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</si>
  <si>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</si>
  <si>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</si>
  <si>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</si>
  <si>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</si>
  <si>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</si>
  <si>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</si>
  <si>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</si>
  <si>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</si>
  <si>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</si>
  <si>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</si>
  <si>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</si>
  <si>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</si>
  <si>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</si>
  <si>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</si>
  <si>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</si>
  <si>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</si>
  <si>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</si>
  <si>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</si>
  <si>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</si>
  <si>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</si>
  <si>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</si>
  <si>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</si>
  <si>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</si>
  <si>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</si>
  <si>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</si>
  <si>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</si>
  <si>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</si>
  <si>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</si>
  <si>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</si>
  <si>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</si>
  <si>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</si>
  <si>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</si>
  <si>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</si>
  <si>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</si>
  <si>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</si>
  <si>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</si>
  <si>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</si>
  <si>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</si>
  <si>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</si>
  <si>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</si>
  <si>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</si>
  <si>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</si>
  <si>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</si>
  <si>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</si>
  <si>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</si>
  <si>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</si>
  <si>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</si>
  <si>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</si>
  <si>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</si>
  <si>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</si>
  <si>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</si>
  <si>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</si>
  <si>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</si>
  <si>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</si>
  <si>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</si>
  <si>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</si>
  <si>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</si>
  <si>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</si>
  <si>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</si>
  <si>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</si>
  <si>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</si>
  <si>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</si>
  <si>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</si>
  <si>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</si>
  <si>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</si>
  <si>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</si>
  <si>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</si>
  <si>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</si>
  <si>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</si>
  <si>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</si>
  <si>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</si>
  <si>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</si>
  <si>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</si>
  <si>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</si>
  <si>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</si>
  <si>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</si>
  <si>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</si>
  <si>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</si>
  <si>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January 14 @ 11:59pm</t>
  </si>
  <si>
    <t>January 18 @ 7:30pm</t>
  </si>
  <si>
    <t>January 29 @ 10:00am</t>
  </si>
  <si>
    <t>February 11 @ 11:59pm</t>
  </si>
  <si>
    <t>February 15 @ 7:30pm</t>
  </si>
  <si>
    <t>February 26 @ 10:00am</t>
  </si>
  <si>
    <t>March 11@ 11:59pm</t>
  </si>
  <si>
    <t>March 15 @ 7:30pm</t>
  </si>
  <si>
    <t>March 26 @ 10:00 am</t>
  </si>
  <si>
    <t>April 8 @ 11:59pm</t>
  </si>
  <si>
    <t>April 12 @7:30pm</t>
  </si>
  <si>
    <t>April 23 @ 10:00am</t>
  </si>
  <si>
    <t>February 4</t>
  </si>
  <si>
    <t>March 4</t>
  </si>
  <si>
    <t>April 1</t>
  </si>
  <si>
    <t>April 29</t>
  </si>
  <si>
    <t>April 22 @ 11:59pm</t>
  </si>
  <si>
    <t>April 26 @7:30pm</t>
  </si>
  <si>
    <t>May 7 @ 10:00am</t>
  </si>
  <si>
    <t>May 13</t>
  </si>
  <si>
    <t>Spring 2022</t>
  </si>
  <si>
    <t>(LLSS GSA) Language, Literacy, &amp;Sociocultural Studies Graduate Student Organization</t>
  </si>
  <si>
    <t>LLSS GSA c/o LLSS Dept MSC05 3040, 1 University of New Mexico, ABQ, NM 87131 (HOKONA 224)</t>
  </si>
  <si>
    <t xml:space="preserve">Dre Abeita </t>
  </si>
  <si>
    <t>505-917-3538</t>
  </si>
  <si>
    <t>aabeita03@unm.edu</t>
  </si>
  <si>
    <t xml:space="preserve">1) Peter Mwangi, LLSS, 2) Minea Armijo Romero, LLSS, 3) Gulnara Kussainova, LLSS, and 4) Jenny Zhen Zu, LLSS. </t>
  </si>
  <si>
    <t xml:space="preserve">The students attended the LLSS GSA meetings this term and requested sponsorship of their trip to the American Educational Research Association Annual Meeting to talk about the student activism and advocacy they had done at UNM as previous/current UNM graduate student leaders including former COE GSLA and LLSS GSA officers. This is the first of three student groups who are applying for the same conference under varying orgs. We hope to take between 10-15 total graduate students from UNM. Four students under LLSS GSA and two additional groups under COEHS GSLA (College of Education and Health Sciences Graduate Student Leadership Alliance and SNAGUS (the Society of Native American Graduate and Undergraduate Students). We have sent out fliers to the students in the College of Education and Human Sciences and offered assistance and opened the remaining two groups to a first come first serve basis.  </t>
  </si>
  <si>
    <t>Andie Gudbergsson</t>
  </si>
  <si>
    <t>andreagudbergsson@unm.edu</t>
  </si>
  <si>
    <t xml:space="preserve">This is the first appropriation for this academic year. </t>
  </si>
  <si>
    <t>(405) 532-4018</t>
  </si>
  <si>
    <t xml:space="preserve">This appropriation will provide much needed funding to support four underrepresented (Hispanic and three international students from Kenya, Kazakhstan and Tibet/China) doctoral candidates from the Language, Literacy, and Sociocultural Studies Department. Their panel “#SocialJustice  Counterstorytelling: Celebrating the Lived Experiences of #CRTEducationalSuperheroes” at the American Educational Research Association Annual Meeting (San Diego, California-April 20th-26th) will highlight their activist work as graduate student officers at UNM. The four LLSS doctoral students are 1) Peter Mwangi, LLSS, 2) Minea Armijo Romero, LLSS, 3) Gulnara Kussainova, LLSS, and 4) Jenny Zhen Zu, LLSS. 
Attending conferences is a must for doctoral students to get experience but they are very expensive. The total estimated cost to attend AERA for four graduate students for the five nights and six days is $5584.00 (Hotel-$1794.00-$2069, Transportation (in city and to/from airport) $510.00, and Flight-$1240.00 and food estimated at per diem rate of $85 X 6 days X 4 graduate students=$2040)
Hotel rooms range from $1784.00 for one hotel room with two beds or an Airbnb with four beds for $2069.00. The uber ride back and forth from the airport is estimated at $55 per person with additional ubers for in city transportation allocated at $100 for the six days for an additional $400 for 4 graduate students. The total for transportation is estimates at (airport $55 x 2=$110 if ride share + $400 for in city transportation=$510.00.) The airfare with one bag for the six day conference is listed at $310.00. Our ask is ($310 X .70=$217.00 per person for flight) The total cost of four airline tickets with one bag would be $1240.00.  The conference is six days long with per diem at $85 per person (6 days X $85.00 X 4 graduate students =$2040.00) The appropriation maxes out at $525.00. </t>
  </si>
  <si>
    <t xml:space="preserve">The airfare with one bag for the six day conference is listed at $310.00. Our ask is ($310 X .70=$217.00 per person for flight X 4 students =$868-Max out at $800) The total cost of four airline tickets with one bag would be $1240.00.  </t>
  </si>
  <si>
    <t xml:space="preserve">The conference is six days long with per diem at $85 per person (6 days X $85.00 X 4 graduate students =$2040.00) The appropriation maxes out at $525.00.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</si>
</sst>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5"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
      <b/>
      <sz val="9"/>
      <color rgb="FF000000"/>
      <name val="Tahoma"/>
      <family val="2"/>
    </font>
    <font>
      <sz val="9"/>
      <color rgb="FF000000"/>
      <name val="Tahoma"/>
      <family val="2"/>
    </font>
    <font>
      <sz val="8"/>
      <color theme="1"/>
      <name val="Calibri (Body)"/>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3">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0" fontId="33" fillId="5" borderId="48" xfId="0" applyFont="1" applyFill="1" applyBorder="1" applyAlignment="1">
      <alignment horizontal="center" vertical="center"/>
    </xf>
    <xf numFmtId="49" fontId="33" fillId="5" borderId="48" xfId="0" applyNumberFormat="1" applyFont="1" applyFill="1" applyBorder="1" applyAlignment="1">
      <alignment horizontal="center" vertical="center"/>
    </xf>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64" fillId="9" borderId="4" xfId="0" applyFont="1"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9" borderId="4" xfId="0" applyFill="1" applyBorder="1" applyAlignment="1" applyProtection="1">
      <alignment horizontal="left" vertical="top" wrapText="1" indent="1"/>
      <protection locked="0"/>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2" fillId="10" borderId="3" xfId="0" applyFont="1"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Font="1"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189865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andreagudbergsson@unm.edu" TargetMode="External"/><Relationship Id="rId1" Type="http://schemas.openxmlformats.org/officeDocument/2006/relationships/hyperlink" Target="mailto:aabeita03@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7030A0"/>
  </sheetPr>
  <dimension ref="A1:U12"/>
  <sheetViews>
    <sheetView workbookViewId="0">
      <selection activeCell="A2" sqref="A2:D2"/>
    </sheetView>
  </sheetViews>
  <sheetFormatPr baseColWidth="10" defaultColWidth="9.1640625" defaultRowHeight="15" x14ac:dyDescent="0.2"/>
  <cols>
    <col min="1" max="4" width="28.6640625" style="24" customWidth="1"/>
    <col min="5" max="16384" width="9.1640625" style="24"/>
  </cols>
  <sheetData>
    <row r="1" spans="1:21" ht="41" x14ac:dyDescent="0.2">
      <c r="A1" s="124" t="s">
        <v>53</v>
      </c>
      <c r="B1" s="124"/>
      <c r="C1" s="124"/>
      <c r="D1" s="124"/>
      <c r="E1" s="69"/>
      <c r="F1" s="69"/>
      <c r="G1" s="69"/>
      <c r="H1" s="69"/>
      <c r="I1" s="69"/>
      <c r="J1" s="69"/>
      <c r="K1" s="69"/>
      <c r="L1" s="69"/>
      <c r="M1" s="69"/>
      <c r="N1" s="69"/>
      <c r="O1" s="69"/>
      <c r="P1" s="69"/>
      <c r="Q1" s="69"/>
      <c r="R1" s="69"/>
      <c r="S1" s="69"/>
      <c r="T1" s="69"/>
      <c r="U1" s="69"/>
    </row>
    <row r="2" spans="1:21" ht="41" x14ac:dyDescent="0.2">
      <c r="A2" s="124" t="s">
        <v>126</v>
      </c>
      <c r="B2" s="124"/>
      <c r="C2" s="124"/>
      <c r="D2" s="124"/>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0" t="s">
        <v>54</v>
      </c>
      <c r="B4" s="110" t="s">
        <v>55</v>
      </c>
      <c r="C4" s="110" t="s">
        <v>91</v>
      </c>
      <c r="D4" s="110" t="s">
        <v>92</v>
      </c>
      <c r="E4" s="71"/>
      <c r="F4" s="71"/>
      <c r="G4" s="71"/>
      <c r="H4" s="71"/>
      <c r="I4" s="71"/>
      <c r="J4" s="71"/>
      <c r="K4" s="71"/>
      <c r="L4" s="71"/>
      <c r="M4" s="71"/>
      <c r="N4" s="71"/>
      <c r="O4" s="71"/>
      <c r="P4" s="71"/>
      <c r="Q4" s="71"/>
      <c r="R4" s="71"/>
      <c r="S4" s="71"/>
      <c r="T4" s="71"/>
      <c r="U4" s="71"/>
    </row>
    <row r="5" spans="1:21" ht="18" customHeight="1" thickBot="1" x14ac:dyDescent="0.25">
      <c r="A5" s="72" t="s">
        <v>106</v>
      </c>
      <c r="B5" s="72" t="s">
        <v>107</v>
      </c>
      <c r="C5" s="72" t="s">
        <v>108</v>
      </c>
      <c r="D5" s="73" t="s">
        <v>118</v>
      </c>
      <c r="E5" s="59"/>
      <c r="F5" s="59"/>
      <c r="G5" s="59"/>
      <c r="H5" s="59"/>
      <c r="I5" s="59"/>
      <c r="J5" s="59"/>
      <c r="K5" s="59"/>
      <c r="L5" s="59"/>
      <c r="M5" s="59"/>
      <c r="N5" s="59"/>
      <c r="O5" s="59"/>
      <c r="P5" s="59"/>
      <c r="Q5" s="59"/>
      <c r="R5" s="59"/>
      <c r="S5" s="59"/>
      <c r="T5" s="59"/>
      <c r="U5" s="59"/>
    </row>
    <row r="6" spans="1:21" ht="18" customHeight="1" thickBot="1" x14ac:dyDescent="0.25">
      <c r="A6" s="111" t="s">
        <v>109</v>
      </c>
      <c r="B6" s="111" t="s">
        <v>110</v>
      </c>
      <c r="C6" s="111" t="s">
        <v>111</v>
      </c>
      <c r="D6" s="112" t="s">
        <v>119</v>
      </c>
      <c r="E6" s="59"/>
      <c r="F6" s="59"/>
      <c r="G6" s="59"/>
      <c r="H6" s="59"/>
      <c r="I6" s="59"/>
      <c r="J6" s="59"/>
      <c r="K6" s="59"/>
      <c r="L6" s="59"/>
      <c r="M6" s="59"/>
      <c r="N6" s="59"/>
      <c r="O6" s="59"/>
      <c r="P6" s="59"/>
      <c r="Q6" s="59"/>
      <c r="R6" s="59"/>
      <c r="S6" s="59"/>
      <c r="T6" s="59"/>
      <c r="U6" s="59"/>
    </row>
    <row r="7" spans="1:21" ht="18" customHeight="1" thickBot="1" x14ac:dyDescent="0.25">
      <c r="A7" s="72" t="s">
        <v>112</v>
      </c>
      <c r="B7" s="72" t="s">
        <v>113</v>
      </c>
      <c r="C7" s="72" t="s">
        <v>114</v>
      </c>
      <c r="D7" s="73" t="s">
        <v>120</v>
      </c>
      <c r="E7" s="59"/>
      <c r="F7" s="59"/>
      <c r="G7" s="59"/>
      <c r="H7" s="59"/>
      <c r="I7" s="59"/>
      <c r="J7" s="59"/>
      <c r="K7" s="59"/>
      <c r="L7" s="59"/>
      <c r="M7" s="59"/>
      <c r="N7" s="59"/>
      <c r="O7" s="59"/>
      <c r="P7" s="59"/>
      <c r="Q7" s="59"/>
      <c r="R7" s="59"/>
      <c r="S7" s="59"/>
      <c r="T7" s="59"/>
      <c r="U7" s="59"/>
    </row>
    <row r="8" spans="1:21" ht="18" customHeight="1" thickBot="1" x14ac:dyDescent="0.25">
      <c r="A8" s="120" t="s">
        <v>115</v>
      </c>
      <c r="B8" s="120" t="s">
        <v>116</v>
      </c>
      <c r="C8" s="120" t="s">
        <v>117</v>
      </c>
      <c r="D8" s="121" t="s">
        <v>121</v>
      </c>
      <c r="E8" s="59"/>
      <c r="F8" s="59"/>
      <c r="G8" s="59"/>
      <c r="H8" s="59"/>
      <c r="I8" s="59"/>
      <c r="J8" s="59"/>
      <c r="K8" s="59"/>
      <c r="L8" s="59"/>
      <c r="M8" s="59"/>
      <c r="N8" s="59"/>
      <c r="O8" s="59"/>
      <c r="P8" s="59"/>
      <c r="Q8" s="59"/>
      <c r="R8" s="59"/>
      <c r="S8" s="59"/>
      <c r="T8" s="59"/>
      <c r="U8" s="59"/>
    </row>
    <row r="9" spans="1:21" ht="16" thickBot="1" x14ac:dyDescent="0.25">
      <c r="A9" s="122" t="s">
        <v>122</v>
      </c>
      <c r="B9" s="122" t="s">
        <v>123</v>
      </c>
      <c r="C9" s="122" t="s">
        <v>124</v>
      </c>
      <c r="D9" s="123" t="s">
        <v>125</v>
      </c>
    </row>
    <row r="10" spans="1:21" ht="21" x14ac:dyDescent="0.2">
      <c r="A10" s="125" t="s">
        <v>93</v>
      </c>
      <c r="B10" s="125"/>
      <c r="C10" s="125"/>
      <c r="D10" s="125"/>
    </row>
    <row r="11" spans="1:21" x14ac:dyDescent="0.2">
      <c r="A11" s="98"/>
      <c r="B11" s="98"/>
      <c r="C11" s="98"/>
      <c r="D11" s="99"/>
    </row>
    <row r="12" spans="1:21" ht="21" x14ac:dyDescent="0.2">
      <c r="A12" s="126" t="s">
        <v>94</v>
      </c>
      <c r="B12" s="126"/>
      <c r="C12" s="126"/>
      <c r="D12" s="126"/>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10" activePane="bottomLeft" state="frozen"/>
      <selection pane="bottomLeft" activeCell="A12" sqref="A12:H13"/>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70" t="s">
        <v>77</v>
      </c>
      <c r="B1" s="170"/>
      <c r="C1" s="170"/>
      <c r="D1" s="170"/>
      <c r="E1" s="170"/>
      <c r="F1" s="170"/>
      <c r="G1" s="170"/>
      <c r="H1" s="170"/>
      <c r="I1" s="170"/>
      <c r="J1" s="170"/>
      <c r="K1" s="170"/>
      <c r="L1" s="170"/>
      <c r="M1" s="170"/>
      <c r="N1" s="170"/>
    </row>
    <row r="2" spans="1:39" ht="15" customHeight="1" x14ac:dyDescent="0.2">
      <c r="A2" s="171" t="s">
        <v>42</v>
      </c>
      <c r="B2" s="171"/>
      <c r="C2" s="171"/>
      <c r="D2" s="171"/>
      <c r="E2" s="171"/>
      <c r="F2" s="171"/>
      <c r="G2" s="171"/>
      <c r="H2" s="171"/>
      <c r="I2" s="171"/>
      <c r="J2" s="171"/>
      <c r="K2" s="171"/>
      <c r="L2" s="171"/>
      <c r="M2" s="171"/>
      <c r="N2" s="171"/>
    </row>
    <row r="3" spans="1:39" ht="15" customHeight="1" x14ac:dyDescent="0.2">
      <c r="A3" s="171"/>
      <c r="B3" s="171"/>
      <c r="C3" s="171"/>
      <c r="D3" s="171"/>
      <c r="E3" s="171"/>
      <c r="F3" s="171"/>
      <c r="G3" s="171"/>
      <c r="H3" s="171"/>
      <c r="I3" s="171"/>
      <c r="J3" s="171"/>
      <c r="K3" s="171"/>
      <c r="L3" s="171"/>
      <c r="M3" s="171"/>
      <c r="N3" s="171"/>
    </row>
    <row r="4" spans="1:39" ht="15" customHeight="1" x14ac:dyDescent="0.2">
      <c r="A4" s="171"/>
      <c r="B4" s="171"/>
      <c r="C4" s="171"/>
      <c r="D4" s="171"/>
      <c r="E4" s="171"/>
      <c r="F4" s="171"/>
      <c r="G4" s="171"/>
      <c r="H4" s="171"/>
      <c r="I4" s="171"/>
      <c r="J4" s="171"/>
      <c r="K4" s="171"/>
      <c r="L4" s="171"/>
      <c r="M4" s="171"/>
      <c r="N4" s="171"/>
    </row>
    <row r="5" spans="1:39" ht="18" x14ac:dyDescent="0.2">
      <c r="A5" s="172" t="s">
        <v>56</v>
      </c>
      <c r="B5" s="172"/>
      <c r="C5" s="172"/>
      <c r="D5" s="172"/>
      <c r="E5" s="172"/>
      <c r="F5" s="172"/>
      <c r="G5" s="172"/>
      <c r="H5" s="172"/>
      <c r="I5" s="172"/>
      <c r="J5" s="172"/>
      <c r="K5" s="172"/>
      <c r="L5" s="172"/>
      <c r="M5" s="172"/>
      <c r="N5" s="172"/>
    </row>
    <row r="6" spans="1:39" ht="18.75" customHeight="1" x14ac:dyDescent="0.2">
      <c r="O6" s="148" t="str">
        <f>'Questionnaire (required)'!O12</f>
        <v xml:space="preserve">DETAILED DESCRIPTION </v>
      </c>
      <c r="P6" s="148"/>
      <c r="Q6" s="148"/>
      <c r="R6" s="148"/>
      <c r="S6" s="148"/>
      <c r="T6" s="148"/>
      <c r="U6" s="148"/>
      <c r="V6" s="148"/>
      <c r="W6" s="148"/>
      <c r="X6" s="148"/>
      <c r="Y6" s="148"/>
      <c r="Z6" s="148"/>
      <c r="AF6" s="60"/>
      <c r="AG6" s="60"/>
      <c r="AH6" s="60"/>
      <c r="AI6" s="60"/>
      <c r="AJ6" s="60"/>
      <c r="AK6" s="60"/>
      <c r="AL6" s="60"/>
      <c r="AM6" s="60"/>
    </row>
    <row r="7" spans="1:39" ht="18.75" customHeight="1" x14ac:dyDescent="0.2">
      <c r="O7" s="149"/>
      <c r="P7" s="149"/>
      <c r="Q7" s="149"/>
      <c r="R7" s="149"/>
      <c r="S7" s="149"/>
      <c r="T7" s="149"/>
      <c r="U7" s="149"/>
      <c r="V7" s="149"/>
      <c r="W7" s="149"/>
      <c r="X7" s="149"/>
      <c r="Y7" s="149"/>
      <c r="Z7" s="149"/>
      <c r="AF7" s="176"/>
      <c r="AG7" s="176"/>
      <c r="AH7" s="176"/>
      <c r="AI7" s="176"/>
      <c r="AJ7" s="176"/>
      <c r="AK7" s="176"/>
      <c r="AL7" s="176"/>
      <c r="AM7" s="176"/>
    </row>
    <row r="8" spans="1:39" x14ac:dyDescent="0.2">
      <c r="O8" s="35" t="s">
        <v>0</v>
      </c>
      <c r="AF8" s="176"/>
      <c r="AG8" s="176"/>
      <c r="AH8" s="176"/>
      <c r="AI8" s="176"/>
      <c r="AJ8" s="176"/>
      <c r="AK8" s="176"/>
      <c r="AL8" s="176"/>
      <c r="AM8" s="176"/>
    </row>
    <row r="9" spans="1:39" ht="16" thickBot="1" x14ac:dyDescent="0.25">
      <c r="AF9" s="176"/>
      <c r="AG9" s="176"/>
      <c r="AH9" s="176"/>
      <c r="AI9" s="176"/>
      <c r="AJ9" s="176"/>
      <c r="AK9" s="176"/>
      <c r="AL9" s="176"/>
      <c r="AM9" s="176"/>
    </row>
    <row r="10" spans="1:39" ht="19" x14ac:dyDescent="0.25">
      <c r="A10" s="36" t="s">
        <v>7</v>
      </c>
      <c r="B10" s="36"/>
      <c r="O10" s="28" t="s">
        <v>10</v>
      </c>
      <c r="Q10" s="134" t="s">
        <v>18</v>
      </c>
      <c r="R10" s="135"/>
      <c r="S10" s="135"/>
      <c r="T10" s="135"/>
      <c r="U10" s="135"/>
      <c r="V10" s="136"/>
    </row>
    <row r="11" spans="1:39" ht="6" customHeight="1" x14ac:dyDescent="0.25">
      <c r="A11" s="36"/>
      <c r="B11" s="36"/>
      <c r="O11" s="28"/>
      <c r="Q11" s="37"/>
      <c r="R11" s="37"/>
      <c r="S11" s="37"/>
      <c r="T11" s="37"/>
      <c r="U11" s="37"/>
      <c r="V11" s="37"/>
    </row>
    <row r="12" spans="1:39" x14ac:dyDescent="0.2">
      <c r="A12" s="151" t="s">
        <v>127</v>
      </c>
      <c r="B12" s="151"/>
      <c r="C12" s="151"/>
      <c r="D12" s="151"/>
      <c r="E12" s="151"/>
      <c r="F12" s="151"/>
      <c r="G12" s="151"/>
      <c r="H12" s="151"/>
      <c r="I12" s="31"/>
      <c r="J12" s="153">
        <v>44631</v>
      </c>
      <c r="K12" s="151"/>
      <c r="L12" s="151"/>
      <c r="M12" s="151"/>
      <c r="O12" s="131" t="s">
        <v>19</v>
      </c>
      <c r="P12" s="132"/>
      <c r="Q12" s="132"/>
      <c r="R12" s="132"/>
      <c r="S12" s="132"/>
      <c r="T12" s="132"/>
      <c r="U12" s="132"/>
      <c r="V12" s="132"/>
      <c r="W12" s="133"/>
      <c r="X12" s="127" t="s">
        <v>20</v>
      </c>
      <c r="Y12" s="128"/>
      <c r="Z12" s="127" t="s">
        <v>21</v>
      </c>
      <c r="AA12" s="128"/>
      <c r="AB12" s="38" t="s">
        <v>36</v>
      </c>
      <c r="AC12" s="38" t="s">
        <v>37</v>
      </c>
      <c r="AK12" s="45"/>
    </row>
    <row r="13" spans="1:39" x14ac:dyDescent="0.2">
      <c r="A13" s="152"/>
      <c r="B13" s="152"/>
      <c r="C13" s="152"/>
      <c r="D13" s="152"/>
      <c r="E13" s="152"/>
      <c r="F13" s="152"/>
      <c r="G13" s="152"/>
      <c r="H13" s="152"/>
      <c r="I13" s="31"/>
      <c r="J13" s="152"/>
      <c r="K13" s="152"/>
      <c r="L13" s="152"/>
      <c r="M13" s="152"/>
      <c r="O13" s="137"/>
      <c r="P13" s="138"/>
      <c r="Q13" s="138"/>
      <c r="R13" s="138"/>
      <c r="S13" s="138"/>
      <c r="T13" s="138"/>
      <c r="U13" s="138"/>
      <c r="V13" s="138"/>
      <c r="W13" s="139"/>
      <c r="X13" s="129"/>
      <c r="Y13" s="130"/>
      <c r="Z13" s="129"/>
      <c r="AA13" s="130"/>
      <c r="AB13" s="39"/>
      <c r="AC13" s="39"/>
      <c r="AK13" s="46"/>
    </row>
    <row r="14" spans="1:39" x14ac:dyDescent="0.2">
      <c r="A14" s="25" t="s">
        <v>0</v>
      </c>
      <c r="I14" s="34"/>
      <c r="J14" s="25" t="s">
        <v>1</v>
      </c>
      <c r="O14" s="140"/>
      <c r="P14" s="141"/>
      <c r="Q14" s="141"/>
      <c r="R14" s="141"/>
      <c r="S14" s="141"/>
      <c r="T14" s="141"/>
      <c r="U14" s="141"/>
      <c r="V14" s="141"/>
      <c r="W14" s="142"/>
      <c r="X14" s="20"/>
      <c r="Y14" s="20"/>
      <c r="Z14" s="20"/>
      <c r="AA14" s="20"/>
    </row>
    <row r="15" spans="1:39" x14ac:dyDescent="0.2">
      <c r="O15" s="140"/>
      <c r="P15" s="141"/>
      <c r="Q15" s="141"/>
      <c r="R15" s="141"/>
      <c r="S15" s="141"/>
      <c r="T15" s="141"/>
      <c r="U15" s="141"/>
      <c r="V15" s="141"/>
      <c r="W15" s="142"/>
      <c r="X15" s="20"/>
      <c r="Y15" s="20"/>
      <c r="Z15" s="20"/>
      <c r="AA15" s="20"/>
    </row>
    <row r="16" spans="1:39" ht="39" customHeight="1" x14ac:dyDescent="0.2">
      <c r="A16" s="152" t="s">
        <v>128</v>
      </c>
      <c r="B16" s="152"/>
      <c r="C16" s="152"/>
      <c r="D16" s="152"/>
      <c r="E16" s="152"/>
      <c r="F16" s="152"/>
      <c r="G16" s="152"/>
      <c r="H16" s="152"/>
      <c r="J16" s="68"/>
      <c r="K16" s="68"/>
      <c r="L16" s="68"/>
      <c r="M16" s="68"/>
      <c r="O16" s="143"/>
      <c r="P16" s="144"/>
      <c r="Q16" s="144"/>
      <c r="R16" s="144"/>
      <c r="S16" s="144"/>
      <c r="T16" s="144"/>
      <c r="U16" s="144"/>
      <c r="V16" s="144"/>
      <c r="W16" s="145"/>
      <c r="X16" s="20"/>
      <c r="Y16" s="20"/>
      <c r="Z16" s="20"/>
      <c r="AA16" s="20"/>
    </row>
    <row r="17" spans="1:29" x14ac:dyDescent="0.2">
      <c r="A17" s="25" t="s">
        <v>2</v>
      </c>
    </row>
    <row r="18" spans="1:29" ht="16" thickBot="1" x14ac:dyDescent="0.25">
      <c r="I18" s="34"/>
    </row>
    <row r="19" spans="1:29" ht="19" x14ac:dyDescent="0.25">
      <c r="A19" s="151" t="s">
        <v>134</v>
      </c>
      <c r="B19" s="151"/>
      <c r="C19" s="151"/>
      <c r="D19" s="151"/>
      <c r="F19" s="154" t="s">
        <v>137</v>
      </c>
      <c r="G19" s="154"/>
      <c r="H19" s="154"/>
      <c r="J19" s="156" t="s">
        <v>135</v>
      </c>
      <c r="K19" s="151"/>
      <c r="L19" s="151"/>
      <c r="M19" s="151"/>
      <c r="O19" s="28" t="s">
        <v>10</v>
      </c>
      <c r="Q19" s="134" t="s">
        <v>18</v>
      </c>
      <c r="R19" s="135"/>
      <c r="S19" s="135"/>
      <c r="T19" s="135"/>
      <c r="U19" s="135"/>
      <c r="V19" s="136"/>
    </row>
    <row r="20" spans="1:29" x14ac:dyDescent="0.2">
      <c r="A20" s="152"/>
      <c r="B20" s="152"/>
      <c r="C20" s="152"/>
      <c r="D20" s="152"/>
      <c r="E20" s="34"/>
      <c r="F20" s="155"/>
      <c r="G20" s="155"/>
      <c r="H20" s="155"/>
      <c r="J20" s="152"/>
      <c r="K20" s="152"/>
      <c r="L20" s="152"/>
      <c r="M20" s="152"/>
      <c r="O20" s="131" t="s">
        <v>19</v>
      </c>
      <c r="P20" s="132"/>
      <c r="Q20" s="132"/>
      <c r="R20" s="132"/>
      <c r="S20" s="132"/>
      <c r="T20" s="132"/>
      <c r="U20" s="132"/>
      <c r="V20" s="132"/>
      <c r="W20" s="133"/>
      <c r="X20" s="127" t="s">
        <v>20</v>
      </c>
      <c r="Y20" s="128"/>
      <c r="Z20" s="127" t="s">
        <v>21</v>
      </c>
      <c r="AA20" s="128"/>
      <c r="AB20" s="38" t="s">
        <v>36</v>
      </c>
      <c r="AC20" s="38" t="s">
        <v>37</v>
      </c>
    </row>
    <row r="21" spans="1:29" x14ac:dyDescent="0.2">
      <c r="A21" s="25" t="s">
        <v>3</v>
      </c>
      <c r="D21" s="40"/>
      <c r="F21" s="40" t="s">
        <v>4</v>
      </c>
      <c r="G21" s="40"/>
      <c r="H21" s="40"/>
      <c r="J21" s="40" t="s">
        <v>5</v>
      </c>
      <c r="K21" s="40"/>
      <c r="L21" s="40"/>
      <c r="M21" s="40"/>
      <c r="O21" s="137"/>
      <c r="P21" s="138"/>
      <c r="Q21" s="138"/>
      <c r="R21" s="138"/>
      <c r="S21" s="138"/>
      <c r="T21" s="138"/>
      <c r="U21" s="138"/>
      <c r="V21" s="138"/>
      <c r="W21" s="139"/>
      <c r="X21" s="129"/>
      <c r="Y21" s="130"/>
      <c r="Z21" s="129"/>
      <c r="AA21" s="130"/>
      <c r="AB21" s="39"/>
      <c r="AC21" s="39"/>
    </row>
    <row r="22" spans="1:29" x14ac:dyDescent="0.2">
      <c r="D22" s="34"/>
      <c r="F22" s="34"/>
      <c r="G22" s="34"/>
      <c r="H22" s="34"/>
      <c r="J22" s="34"/>
      <c r="K22" s="34"/>
      <c r="L22" s="34"/>
      <c r="M22" s="34"/>
      <c r="O22" s="140"/>
      <c r="P22" s="141"/>
      <c r="Q22" s="141"/>
      <c r="R22" s="141"/>
      <c r="S22" s="141"/>
      <c r="T22" s="141"/>
      <c r="U22" s="141"/>
      <c r="V22" s="141"/>
      <c r="W22" s="142"/>
      <c r="X22" s="21"/>
      <c r="Y22" s="21"/>
      <c r="Z22" s="21"/>
      <c r="AA22" s="21"/>
      <c r="AB22" s="34"/>
      <c r="AC22" s="34"/>
    </row>
    <row r="23" spans="1:29" x14ac:dyDescent="0.2">
      <c r="A23" s="151" t="s">
        <v>129</v>
      </c>
      <c r="B23" s="151"/>
      <c r="C23" s="151"/>
      <c r="D23" s="151"/>
      <c r="F23" s="154" t="s">
        <v>130</v>
      </c>
      <c r="G23" s="154"/>
      <c r="H23" s="154"/>
      <c r="J23" s="156" t="s">
        <v>131</v>
      </c>
      <c r="K23" s="151"/>
      <c r="L23" s="151"/>
      <c r="M23" s="151"/>
      <c r="O23" s="140"/>
      <c r="P23" s="141"/>
      <c r="Q23" s="141"/>
      <c r="R23" s="141"/>
      <c r="S23" s="141"/>
      <c r="T23" s="141"/>
      <c r="U23" s="141"/>
      <c r="V23" s="141"/>
      <c r="W23" s="142"/>
      <c r="X23" s="20"/>
      <c r="Y23" s="20"/>
      <c r="Z23" s="20"/>
      <c r="AA23" s="20"/>
    </row>
    <row r="24" spans="1:29" x14ac:dyDescent="0.2">
      <c r="A24" s="152"/>
      <c r="B24" s="152"/>
      <c r="C24" s="152"/>
      <c r="D24" s="152"/>
      <c r="F24" s="155"/>
      <c r="G24" s="155"/>
      <c r="H24" s="155"/>
      <c r="J24" s="152"/>
      <c r="K24" s="152"/>
      <c r="L24" s="152"/>
      <c r="M24" s="152"/>
      <c r="O24" s="140"/>
      <c r="P24" s="141"/>
      <c r="Q24" s="141"/>
      <c r="R24" s="141"/>
      <c r="S24" s="141"/>
      <c r="T24" s="141"/>
      <c r="U24" s="141"/>
      <c r="V24" s="141"/>
      <c r="W24" s="142"/>
      <c r="X24" s="20"/>
      <c r="Y24" s="20"/>
      <c r="Z24" s="20"/>
      <c r="AA24" s="20"/>
    </row>
    <row r="25" spans="1:29" x14ac:dyDescent="0.2">
      <c r="A25" s="40" t="s">
        <v>6</v>
      </c>
      <c r="B25" s="40"/>
      <c r="C25" s="40"/>
      <c r="D25" s="40"/>
      <c r="F25" s="40" t="s">
        <v>4</v>
      </c>
      <c r="G25" s="40"/>
      <c r="H25" s="40"/>
      <c r="J25" s="40" t="s">
        <v>5</v>
      </c>
      <c r="K25" s="40"/>
      <c r="L25" s="40"/>
      <c r="M25" s="40"/>
      <c r="O25" s="143"/>
      <c r="P25" s="144"/>
      <c r="Q25" s="144"/>
      <c r="R25" s="144"/>
      <c r="S25" s="144"/>
      <c r="T25" s="144"/>
      <c r="U25" s="144"/>
      <c r="V25" s="144"/>
      <c r="W25" s="145"/>
      <c r="X25" s="20"/>
      <c r="Y25" s="20"/>
      <c r="Z25" s="20"/>
      <c r="AA25" s="20"/>
    </row>
    <row r="26" spans="1:29" ht="6.75" customHeight="1" thickBot="1" x14ac:dyDescent="0.25"/>
    <row r="27" spans="1:29" ht="20" thickBot="1" x14ac:dyDescent="0.3">
      <c r="A27" s="173" t="s">
        <v>81</v>
      </c>
      <c r="B27" s="174"/>
      <c r="C27" s="174"/>
      <c r="D27" s="174"/>
      <c r="E27" s="174"/>
      <c r="F27" s="174"/>
      <c r="G27" s="174"/>
      <c r="H27" s="174"/>
      <c r="I27" s="174"/>
      <c r="J27" s="174"/>
      <c r="K27" s="174"/>
      <c r="L27" s="174"/>
      <c r="M27" s="175"/>
      <c r="O27" s="28"/>
      <c r="Q27" s="37"/>
      <c r="R27" s="37"/>
      <c r="S27" s="37"/>
      <c r="T27" s="37"/>
      <c r="U27" s="37"/>
      <c r="V27" s="37"/>
    </row>
    <row r="28" spans="1:29" ht="22.5" customHeight="1" x14ac:dyDescent="0.25">
      <c r="A28" s="47"/>
      <c r="B28" s="52" t="s">
        <v>47</v>
      </c>
      <c r="C28" s="53"/>
      <c r="D28" s="54"/>
      <c r="E28" s="53"/>
      <c r="F28" s="56"/>
      <c r="G28" s="53" t="s">
        <v>48</v>
      </c>
      <c r="H28" s="54">
        <v>180</v>
      </c>
      <c r="I28" s="53"/>
      <c r="J28" s="53"/>
      <c r="K28" s="55" t="s">
        <v>49</v>
      </c>
      <c r="L28" s="54"/>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31" t="s">
        <v>19</v>
      </c>
      <c r="P29" s="132"/>
      <c r="Q29" s="132"/>
      <c r="R29" s="132"/>
      <c r="S29" s="132"/>
      <c r="T29" s="132"/>
      <c r="U29" s="132"/>
      <c r="V29" s="132"/>
      <c r="W29" s="133"/>
      <c r="X29" s="127" t="s">
        <v>20</v>
      </c>
      <c r="Y29" s="128"/>
      <c r="Z29" s="127" t="s">
        <v>21</v>
      </c>
      <c r="AA29" s="128"/>
      <c r="AB29" s="38" t="s">
        <v>36</v>
      </c>
      <c r="AC29" s="38" t="s">
        <v>37</v>
      </c>
    </row>
    <row r="30" spans="1:29" ht="6.75" customHeight="1" x14ac:dyDescent="0.2"/>
    <row r="31" spans="1:29" x14ac:dyDescent="0.2">
      <c r="A31" s="41" t="s">
        <v>50</v>
      </c>
      <c r="O31" s="131" t="s">
        <v>19</v>
      </c>
      <c r="P31" s="132"/>
      <c r="Q31" s="132"/>
      <c r="R31" s="132"/>
      <c r="S31" s="132"/>
      <c r="T31" s="132"/>
      <c r="U31" s="132"/>
      <c r="V31" s="132"/>
      <c r="W31" s="133"/>
      <c r="X31" s="127" t="s">
        <v>20</v>
      </c>
      <c r="Y31" s="128"/>
      <c r="Z31" s="127" t="s">
        <v>21</v>
      </c>
      <c r="AA31" s="128"/>
      <c r="AB31" s="38" t="s">
        <v>36</v>
      </c>
      <c r="AC31" s="38" t="s">
        <v>37</v>
      </c>
    </row>
    <row r="32" spans="1:29" x14ac:dyDescent="0.2">
      <c r="A32" s="25" t="s">
        <v>8</v>
      </c>
      <c r="O32" s="140"/>
      <c r="P32" s="141"/>
      <c r="Q32" s="141"/>
      <c r="R32" s="141"/>
      <c r="S32" s="141"/>
      <c r="T32" s="141"/>
      <c r="U32" s="141"/>
      <c r="V32" s="141"/>
      <c r="W32" s="142"/>
      <c r="X32" s="20"/>
      <c r="Y32" s="20"/>
      <c r="Z32" s="20"/>
      <c r="AA32" s="20"/>
    </row>
    <row r="33" spans="1:29" x14ac:dyDescent="0.2">
      <c r="A33" s="62"/>
      <c r="B33" s="62"/>
      <c r="C33" s="62"/>
      <c r="D33" s="62"/>
      <c r="E33" s="62"/>
      <c r="F33" s="62"/>
      <c r="G33" s="62"/>
      <c r="H33" s="62"/>
      <c r="I33" s="62"/>
      <c r="J33" s="62"/>
      <c r="K33" s="62"/>
      <c r="L33" s="62"/>
      <c r="O33" s="140"/>
      <c r="P33" s="141"/>
      <c r="Q33" s="141"/>
      <c r="R33" s="141"/>
      <c r="S33" s="141"/>
      <c r="T33" s="141"/>
      <c r="U33" s="141"/>
      <c r="V33" s="141"/>
      <c r="W33" s="142"/>
      <c r="X33" s="20"/>
      <c r="Y33" s="20"/>
      <c r="Z33" s="20"/>
      <c r="AA33" s="20"/>
    </row>
    <row r="34" spans="1:29" ht="12" customHeight="1" x14ac:dyDescent="0.2">
      <c r="A34" s="62"/>
      <c r="B34" s="62"/>
      <c r="C34" s="62"/>
      <c r="D34" s="62"/>
      <c r="E34" s="62"/>
      <c r="F34" s="62"/>
      <c r="G34" s="62"/>
      <c r="H34" s="62"/>
      <c r="I34" s="62"/>
      <c r="J34" s="62"/>
      <c r="K34" s="62"/>
      <c r="L34" s="62"/>
      <c r="O34" s="143"/>
      <c r="P34" s="144"/>
      <c r="Q34" s="144"/>
      <c r="R34" s="144"/>
      <c r="S34" s="144"/>
      <c r="T34" s="144"/>
      <c r="U34" s="144"/>
      <c r="V34" s="144"/>
      <c r="W34" s="145"/>
      <c r="X34" s="20"/>
      <c r="Y34" s="20"/>
      <c r="Z34" s="20"/>
      <c r="AA34" s="20"/>
    </row>
    <row r="35" spans="1:29" ht="15" customHeight="1" thickBot="1" x14ac:dyDescent="0.25"/>
    <row r="36" spans="1:29" ht="15" customHeight="1" x14ac:dyDescent="0.25">
      <c r="O36" s="28" t="s">
        <v>10</v>
      </c>
      <c r="Q36" s="134" t="s">
        <v>18</v>
      </c>
      <c r="R36" s="135"/>
      <c r="S36" s="135"/>
      <c r="T36" s="135"/>
      <c r="U36" s="135"/>
      <c r="V36" s="136"/>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40"/>
      <c r="P39" s="141"/>
      <c r="Q39" s="141"/>
      <c r="R39" s="141"/>
      <c r="S39" s="141"/>
      <c r="T39" s="141"/>
      <c r="U39" s="141"/>
      <c r="V39" s="141"/>
      <c r="W39" s="142"/>
      <c r="X39" s="20"/>
      <c r="Y39" s="20"/>
      <c r="Z39" s="20"/>
      <c r="AA39" s="20"/>
    </row>
    <row r="40" spans="1:29" ht="66.75" customHeight="1" x14ac:dyDescent="0.2">
      <c r="A40" s="166" t="s">
        <v>136</v>
      </c>
      <c r="B40" s="167"/>
      <c r="C40" s="167"/>
      <c r="D40" s="167"/>
      <c r="E40" s="167"/>
      <c r="F40" s="167"/>
      <c r="G40" s="167"/>
      <c r="H40" s="167"/>
      <c r="I40" s="167"/>
      <c r="J40" s="167"/>
      <c r="K40" s="167"/>
      <c r="L40" s="167"/>
      <c r="M40" s="168"/>
      <c r="O40" s="140"/>
      <c r="P40" s="141"/>
      <c r="Q40" s="141"/>
      <c r="R40" s="141"/>
      <c r="S40" s="141"/>
      <c r="T40" s="141"/>
      <c r="U40" s="141"/>
      <c r="V40" s="141"/>
      <c r="W40" s="142"/>
      <c r="X40" s="20"/>
      <c r="Y40" s="20"/>
      <c r="Z40" s="20"/>
      <c r="AA40" s="20"/>
    </row>
    <row r="41" spans="1:29" x14ac:dyDescent="0.2">
      <c r="A41" s="25" t="s">
        <v>44</v>
      </c>
      <c r="O41" s="143"/>
      <c r="P41" s="144"/>
      <c r="Q41" s="144"/>
      <c r="R41" s="144"/>
      <c r="S41" s="144"/>
      <c r="T41" s="144"/>
      <c r="U41" s="144"/>
      <c r="V41" s="144"/>
      <c r="W41" s="145"/>
      <c r="X41" s="20"/>
      <c r="Y41" s="20"/>
      <c r="Z41" s="20"/>
      <c r="AA41" s="20"/>
    </row>
    <row r="42" spans="1:29" ht="16" thickBot="1" x14ac:dyDescent="0.25"/>
    <row r="43" spans="1:29" ht="19" x14ac:dyDescent="0.25">
      <c r="O43" s="28" t="s">
        <v>10</v>
      </c>
      <c r="Q43" s="134" t="s">
        <v>18</v>
      </c>
      <c r="R43" s="135"/>
      <c r="S43" s="135"/>
      <c r="T43" s="135"/>
      <c r="U43" s="135"/>
      <c r="V43" s="136"/>
    </row>
    <row r="44" spans="1:29" ht="19" x14ac:dyDescent="0.25">
      <c r="A44" s="43" t="s">
        <v>58</v>
      </c>
      <c r="O44" s="131" t="s">
        <v>19</v>
      </c>
      <c r="P44" s="132"/>
      <c r="Q44" s="132"/>
      <c r="R44" s="132"/>
      <c r="S44" s="132"/>
      <c r="T44" s="132"/>
      <c r="U44" s="132"/>
      <c r="V44" s="132"/>
      <c r="W44" s="133"/>
      <c r="X44" s="127" t="s">
        <v>20</v>
      </c>
      <c r="Y44" s="128"/>
      <c r="Z44" s="127" t="s">
        <v>21</v>
      </c>
      <c r="AA44" s="128"/>
      <c r="AB44" s="38" t="s">
        <v>36</v>
      </c>
      <c r="AC44" s="38" t="s">
        <v>37</v>
      </c>
    </row>
    <row r="45" spans="1:29" x14ac:dyDescent="0.2">
      <c r="A45" s="157" t="s">
        <v>138</v>
      </c>
      <c r="B45" s="158"/>
      <c r="C45" s="158"/>
      <c r="D45" s="158"/>
      <c r="E45" s="158"/>
      <c r="F45" s="158"/>
      <c r="G45" s="158"/>
      <c r="H45" s="158"/>
      <c r="I45" s="158"/>
      <c r="J45" s="158"/>
      <c r="K45" s="158"/>
      <c r="L45" s="158"/>
      <c r="M45" s="159"/>
      <c r="O45" s="137"/>
      <c r="P45" s="138"/>
      <c r="Q45" s="138"/>
      <c r="R45" s="138"/>
      <c r="S45" s="138"/>
      <c r="T45" s="138"/>
      <c r="U45" s="138"/>
      <c r="V45" s="138"/>
      <c r="W45" s="139"/>
      <c r="X45" s="129"/>
      <c r="Y45" s="130"/>
      <c r="Z45" s="129"/>
      <c r="AA45" s="130"/>
      <c r="AB45" s="39"/>
      <c r="AC45" s="39"/>
    </row>
    <row r="46" spans="1:29" x14ac:dyDescent="0.2">
      <c r="A46" s="160"/>
      <c r="B46" s="161"/>
      <c r="C46" s="161"/>
      <c r="D46" s="161"/>
      <c r="E46" s="161"/>
      <c r="F46" s="161"/>
      <c r="G46" s="161"/>
      <c r="H46" s="161"/>
      <c r="I46" s="161"/>
      <c r="J46" s="161"/>
      <c r="K46" s="161"/>
      <c r="L46" s="161"/>
      <c r="M46" s="162"/>
      <c r="O46" s="140"/>
      <c r="P46" s="141"/>
      <c r="Q46" s="141"/>
      <c r="R46" s="141"/>
      <c r="S46" s="141"/>
      <c r="T46" s="141"/>
      <c r="U46" s="141"/>
      <c r="V46" s="141"/>
      <c r="W46" s="142"/>
      <c r="X46" s="20"/>
      <c r="Y46" s="20"/>
      <c r="Z46" s="20"/>
      <c r="AA46" s="20"/>
    </row>
    <row r="47" spans="1:29" x14ac:dyDescent="0.2">
      <c r="A47" s="160"/>
      <c r="B47" s="161"/>
      <c r="C47" s="161"/>
      <c r="D47" s="161"/>
      <c r="E47" s="161"/>
      <c r="F47" s="161"/>
      <c r="G47" s="161"/>
      <c r="H47" s="161"/>
      <c r="I47" s="161"/>
      <c r="J47" s="161"/>
      <c r="K47" s="161"/>
      <c r="L47" s="161"/>
      <c r="M47" s="162"/>
      <c r="O47" s="140"/>
      <c r="P47" s="141"/>
      <c r="Q47" s="141"/>
      <c r="R47" s="141"/>
      <c r="S47" s="141"/>
      <c r="T47" s="141"/>
      <c r="U47" s="141"/>
      <c r="V47" s="141"/>
      <c r="W47" s="142"/>
      <c r="X47" s="20"/>
      <c r="Y47" s="20"/>
      <c r="Z47" s="20"/>
      <c r="AA47" s="20"/>
    </row>
    <row r="48" spans="1:29" ht="16" thickBot="1" x14ac:dyDescent="0.25">
      <c r="A48" s="160"/>
      <c r="B48" s="161"/>
      <c r="C48" s="161"/>
      <c r="D48" s="161"/>
      <c r="E48" s="161"/>
      <c r="F48" s="161"/>
      <c r="G48" s="161"/>
      <c r="H48" s="161"/>
      <c r="I48" s="161"/>
      <c r="J48" s="161"/>
      <c r="K48" s="161"/>
      <c r="L48" s="161"/>
      <c r="M48" s="162"/>
      <c r="O48" s="143"/>
      <c r="P48" s="144"/>
      <c r="Q48" s="144"/>
      <c r="R48" s="144"/>
      <c r="S48" s="144"/>
      <c r="T48" s="144"/>
      <c r="U48" s="144"/>
      <c r="V48" s="144"/>
      <c r="W48" s="145"/>
      <c r="X48" s="20"/>
      <c r="Y48" s="20"/>
      <c r="Z48" s="20"/>
      <c r="AA48" s="20"/>
    </row>
    <row r="49" spans="1:29" ht="19" x14ac:dyDescent="0.25">
      <c r="A49" s="160"/>
      <c r="B49" s="161"/>
      <c r="C49" s="161"/>
      <c r="D49" s="161"/>
      <c r="E49" s="161"/>
      <c r="F49" s="161"/>
      <c r="G49" s="161"/>
      <c r="H49" s="161"/>
      <c r="I49" s="161"/>
      <c r="J49" s="161"/>
      <c r="K49" s="161"/>
      <c r="L49" s="161"/>
      <c r="M49" s="162"/>
      <c r="O49" s="28" t="s">
        <v>10</v>
      </c>
      <c r="Q49" s="134" t="s">
        <v>18</v>
      </c>
      <c r="R49" s="135"/>
      <c r="S49" s="135"/>
      <c r="T49" s="135"/>
      <c r="U49" s="135"/>
      <c r="V49" s="136"/>
    </row>
    <row r="50" spans="1:29" x14ac:dyDescent="0.2">
      <c r="A50" s="160"/>
      <c r="B50" s="161"/>
      <c r="C50" s="161"/>
      <c r="D50" s="161"/>
      <c r="E50" s="161"/>
      <c r="F50" s="161"/>
      <c r="G50" s="161"/>
      <c r="H50" s="161"/>
      <c r="I50" s="161"/>
      <c r="J50" s="161"/>
      <c r="K50" s="161"/>
      <c r="L50" s="161"/>
      <c r="M50" s="162"/>
      <c r="O50" s="131" t="s">
        <v>19</v>
      </c>
      <c r="P50" s="132"/>
      <c r="Q50" s="132"/>
      <c r="R50" s="132"/>
      <c r="S50" s="132"/>
      <c r="T50" s="132"/>
      <c r="U50" s="132"/>
      <c r="V50" s="132"/>
      <c r="W50" s="133"/>
      <c r="X50" s="127" t="s">
        <v>20</v>
      </c>
      <c r="Y50" s="128"/>
      <c r="Z50" s="127" t="s">
        <v>21</v>
      </c>
      <c r="AA50" s="128"/>
      <c r="AB50" s="38" t="s">
        <v>36</v>
      </c>
      <c r="AC50" s="38" t="s">
        <v>37</v>
      </c>
    </row>
    <row r="51" spans="1:29" x14ac:dyDescent="0.2">
      <c r="A51" s="163"/>
      <c r="B51" s="164"/>
      <c r="C51" s="164"/>
      <c r="D51" s="164"/>
      <c r="E51" s="164"/>
      <c r="F51" s="164"/>
      <c r="G51" s="164"/>
      <c r="H51" s="164"/>
      <c r="I51" s="164"/>
      <c r="J51" s="164"/>
      <c r="K51" s="164"/>
      <c r="L51" s="164"/>
      <c r="M51" s="165"/>
      <c r="O51" s="137"/>
      <c r="P51" s="138"/>
      <c r="Q51" s="138"/>
      <c r="R51" s="138"/>
      <c r="S51" s="138"/>
      <c r="T51" s="138"/>
      <c r="U51" s="138"/>
      <c r="V51" s="138"/>
      <c r="W51" s="139"/>
      <c r="X51" s="129"/>
      <c r="Y51" s="130"/>
      <c r="Z51" s="129"/>
      <c r="AA51" s="130"/>
      <c r="AB51" s="39"/>
      <c r="AC51" s="39"/>
    </row>
    <row r="52" spans="1:29" s="63" customFormat="1" ht="7.5" customHeight="1" x14ac:dyDescent="0.2">
      <c r="A52" s="64"/>
      <c r="B52" s="64"/>
      <c r="C52" s="64"/>
      <c r="D52" s="64"/>
      <c r="E52" s="64"/>
      <c r="F52" s="64"/>
      <c r="G52" s="64"/>
      <c r="H52" s="64"/>
      <c r="I52" s="64"/>
      <c r="J52" s="64"/>
      <c r="K52" s="64"/>
      <c r="L52" s="64"/>
      <c r="M52" s="64"/>
      <c r="O52" s="140"/>
      <c r="P52" s="141"/>
      <c r="Q52" s="141"/>
      <c r="R52" s="141"/>
      <c r="S52" s="141"/>
      <c r="T52" s="141"/>
      <c r="U52" s="141"/>
      <c r="V52" s="141"/>
      <c r="W52" s="142"/>
      <c r="X52" s="65"/>
      <c r="Y52" s="65"/>
      <c r="Z52" s="65"/>
      <c r="AA52" s="65"/>
      <c r="AB52" s="66"/>
      <c r="AC52" s="66"/>
    </row>
    <row r="53" spans="1:29" ht="19" x14ac:dyDescent="0.25">
      <c r="A53" s="43" t="s">
        <v>57</v>
      </c>
      <c r="O53" s="140"/>
      <c r="P53" s="141"/>
      <c r="Q53" s="141"/>
      <c r="R53" s="141"/>
      <c r="S53" s="141"/>
      <c r="T53" s="141"/>
      <c r="U53" s="141"/>
      <c r="V53" s="141"/>
      <c r="W53" s="142"/>
      <c r="X53" s="20"/>
      <c r="Y53" s="20"/>
      <c r="Z53" s="20"/>
      <c r="AA53" s="20"/>
    </row>
    <row r="54" spans="1:29" x14ac:dyDescent="0.2">
      <c r="A54" s="169" t="s">
        <v>132</v>
      </c>
      <c r="B54" s="158"/>
      <c r="C54" s="158"/>
      <c r="D54" s="158"/>
      <c r="E54" s="158"/>
      <c r="F54" s="158"/>
      <c r="G54" s="158"/>
      <c r="H54" s="158"/>
      <c r="I54" s="158"/>
      <c r="J54" s="158"/>
      <c r="K54" s="158"/>
      <c r="L54" s="158"/>
      <c r="M54" s="159"/>
      <c r="O54" s="140"/>
      <c r="P54" s="141"/>
      <c r="Q54" s="141"/>
      <c r="R54" s="141"/>
      <c r="S54" s="141"/>
      <c r="T54" s="141"/>
      <c r="U54" s="141"/>
      <c r="V54" s="141"/>
      <c r="W54" s="142"/>
      <c r="X54" s="20"/>
      <c r="Y54" s="20"/>
      <c r="Z54" s="20"/>
      <c r="AA54" s="20"/>
    </row>
    <row r="55" spans="1:29" x14ac:dyDescent="0.2">
      <c r="A55" s="160"/>
      <c r="B55" s="161"/>
      <c r="C55" s="161"/>
      <c r="D55" s="161"/>
      <c r="E55" s="161"/>
      <c r="F55" s="161"/>
      <c r="G55" s="161"/>
      <c r="H55" s="161"/>
      <c r="I55" s="161"/>
      <c r="J55" s="161"/>
      <c r="K55" s="161"/>
      <c r="L55" s="161"/>
      <c r="M55" s="162"/>
      <c r="O55" s="140"/>
      <c r="P55" s="141"/>
      <c r="Q55" s="141"/>
      <c r="R55" s="141"/>
      <c r="S55" s="141"/>
      <c r="T55" s="141"/>
      <c r="U55" s="141"/>
      <c r="V55" s="141"/>
      <c r="W55" s="142"/>
      <c r="X55" s="20"/>
      <c r="Y55" s="20"/>
      <c r="Z55" s="20"/>
      <c r="AA55" s="20"/>
    </row>
    <row r="56" spans="1:29" x14ac:dyDescent="0.2">
      <c r="A56" s="160"/>
      <c r="B56" s="161"/>
      <c r="C56" s="161"/>
      <c r="D56" s="161"/>
      <c r="E56" s="161"/>
      <c r="F56" s="161"/>
      <c r="G56" s="161"/>
      <c r="H56" s="161"/>
      <c r="I56" s="161"/>
      <c r="J56" s="161"/>
      <c r="K56" s="161"/>
      <c r="L56" s="161"/>
      <c r="M56" s="162"/>
      <c r="O56" s="140"/>
      <c r="P56" s="141"/>
      <c r="Q56" s="141"/>
      <c r="R56" s="141"/>
      <c r="S56" s="141"/>
      <c r="T56" s="141"/>
      <c r="U56" s="141"/>
      <c r="V56" s="141"/>
      <c r="W56" s="142"/>
      <c r="X56" s="20"/>
      <c r="Y56" s="20"/>
      <c r="Z56" s="20"/>
      <c r="AA56" s="20"/>
    </row>
    <row r="57" spans="1:29" x14ac:dyDescent="0.2">
      <c r="A57" s="160"/>
      <c r="B57" s="161"/>
      <c r="C57" s="161"/>
      <c r="D57" s="161"/>
      <c r="E57" s="161"/>
      <c r="F57" s="161"/>
      <c r="G57" s="161"/>
      <c r="H57" s="161"/>
      <c r="I57" s="161"/>
      <c r="J57" s="161"/>
      <c r="K57" s="161"/>
      <c r="L57" s="161"/>
      <c r="M57" s="162"/>
      <c r="O57" s="140"/>
      <c r="P57" s="141"/>
      <c r="Q57" s="141"/>
      <c r="R57" s="141"/>
      <c r="S57" s="141"/>
      <c r="T57" s="141"/>
      <c r="U57" s="141"/>
      <c r="V57" s="141"/>
      <c r="W57" s="142"/>
      <c r="X57" s="20"/>
      <c r="Y57" s="20"/>
      <c r="Z57" s="20"/>
      <c r="AA57" s="20"/>
    </row>
    <row r="58" spans="1:29" x14ac:dyDescent="0.2">
      <c r="A58" s="163"/>
      <c r="B58" s="164"/>
      <c r="C58" s="164"/>
      <c r="D58" s="164"/>
      <c r="E58" s="164"/>
      <c r="F58" s="164"/>
      <c r="G58" s="164"/>
      <c r="H58" s="164"/>
      <c r="I58" s="164"/>
      <c r="J58" s="164"/>
      <c r="K58" s="164"/>
      <c r="L58" s="164"/>
      <c r="M58" s="165"/>
      <c r="O58" s="140"/>
      <c r="P58" s="141"/>
      <c r="Q58" s="141"/>
      <c r="R58" s="141"/>
      <c r="S58" s="141"/>
      <c r="T58" s="141"/>
      <c r="U58" s="141"/>
      <c r="V58" s="141"/>
      <c r="W58" s="142"/>
      <c r="X58" s="20"/>
      <c r="Y58" s="20"/>
      <c r="Z58" s="20"/>
      <c r="AA58" s="20"/>
    </row>
    <row r="59" spans="1:29" s="63" customFormat="1" ht="6" customHeight="1" x14ac:dyDescent="0.2">
      <c r="A59" s="66"/>
      <c r="B59" s="66"/>
      <c r="C59" s="66"/>
      <c r="D59" s="66"/>
      <c r="E59" s="66"/>
      <c r="F59" s="66"/>
      <c r="G59" s="66"/>
      <c r="H59" s="66"/>
      <c r="I59" s="66"/>
      <c r="J59" s="66"/>
      <c r="K59" s="66"/>
      <c r="L59" s="66"/>
      <c r="M59" s="66"/>
      <c r="O59" s="140"/>
      <c r="P59" s="141"/>
      <c r="Q59" s="141"/>
      <c r="R59" s="141"/>
      <c r="S59" s="141"/>
      <c r="T59" s="141"/>
      <c r="U59" s="141"/>
      <c r="V59" s="141"/>
      <c r="W59" s="142"/>
      <c r="X59" s="67"/>
      <c r="Y59" s="67"/>
      <c r="Z59" s="67"/>
      <c r="AA59" s="67"/>
    </row>
    <row r="60" spans="1:29" ht="19" x14ac:dyDescent="0.25">
      <c r="A60" s="43" t="s">
        <v>59</v>
      </c>
      <c r="O60" s="140"/>
      <c r="P60" s="141"/>
      <c r="Q60" s="141"/>
      <c r="R60" s="141"/>
      <c r="S60" s="141"/>
      <c r="T60" s="141"/>
      <c r="U60" s="141"/>
      <c r="V60" s="141"/>
      <c r="W60" s="142"/>
      <c r="X60" s="20"/>
      <c r="Y60" s="20"/>
      <c r="Z60" s="20"/>
      <c r="AA60" s="20"/>
    </row>
    <row r="61" spans="1:29" x14ac:dyDescent="0.2">
      <c r="A61" s="169" t="s">
        <v>133</v>
      </c>
      <c r="B61" s="158"/>
      <c r="C61" s="158"/>
      <c r="D61" s="158"/>
      <c r="E61" s="158"/>
      <c r="F61" s="158"/>
      <c r="G61" s="158"/>
      <c r="H61" s="158"/>
      <c r="I61" s="158"/>
      <c r="J61" s="158"/>
      <c r="K61" s="158"/>
      <c r="L61" s="158"/>
      <c r="M61" s="159"/>
      <c r="O61" s="140"/>
      <c r="P61" s="141"/>
      <c r="Q61" s="141"/>
      <c r="R61" s="141"/>
      <c r="S61" s="141"/>
      <c r="T61" s="141"/>
      <c r="U61" s="141"/>
      <c r="V61" s="141"/>
      <c r="W61" s="142"/>
      <c r="X61" s="20"/>
      <c r="Y61" s="20"/>
      <c r="Z61" s="20"/>
      <c r="AA61" s="20"/>
    </row>
    <row r="62" spans="1:29" x14ac:dyDescent="0.2">
      <c r="A62" s="160"/>
      <c r="B62" s="161"/>
      <c r="C62" s="161"/>
      <c r="D62" s="161"/>
      <c r="E62" s="161"/>
      <c r="F62" s="161"/>
      <c r="G62" s="161"/>
      <c r="H62" s="161"/>
      <c r="I62" s="161"/>
      <c r="J62" s="161"/>
      <c r="K62" s="161"/>
      <c r="L62" s="161"/>
      <c r="M62" s="162"/>
      <c r="O62" s="140"/>
      <c r="P62" s="141"/>
      <c r="Q62" s="141"/>
      <c r="R62" s="141"/>
      <c r="S62" s="141"/>
      <c r="T62" s="141"/>
      <c r="U62" s="141"/>
      <c r="V62" s="141"/>
      <c r="W62" s="142"/>
      <c r="X62" s="20"/>
      <c r="Y62" s="20"/>
      <c r="Z62" s="20"/>
      <c r="AA62" s="20"/>
    </row>
    <row r="63" spans="1:29" x14ac:dyDescent="0.2">
      <c r="A63" s="163"/>
      <c r="B63" s="164"/>
      <c r="C63" s="164"/>
      <c r="D63" s="164"/>
      <c r="E63" s="164"/>
      <c r="F63" s="164"/>
      <c r="G63" s="164"/>
      <c r="H63" s="164"/>
      <c r="I63" s="164"/>
      <c r="J63" s="164"/>
      <c r="K63" s="164"/>
      <c r="L63" s="164"/>
      <c r="M63" s="165"/>
      <c r="O63" s="140"/>
      <c r="P63" s="141"/>
      <c r="Q63" s="141"/>
      <c r="R63" s="141"/>
      <c r="S63" s="141"/>
      <c r="T63" s="141"/>
      <c r="U63" s="141"/>
      <c r="V63" s="141"/>
      <c r="W63" s="142"/>
      <c r="X63" s="20"/>
      <c r="Y63" s="20"/>
      <c r="Z63" s="20"/>
      <c r="AA63" s="20"/>
    </row>
    <row r="64" spans="1:29" x14ac:dyDescent="0.2">
      <c r="O64" s="140"/>
      <c r="P64" s="141"/>
      <c r="Q64" s="141"/>
      <c r="R64" s="141"/>
      <c r="S64" s="141"/>
      <c r="T64" s="141"/>
      <c r="U64" s="141"/>
      <c r="V64" s="141"/>
      <c r="W64" s="142"/>
      <c r="X64" s="20"/>
      <c r="Y64" s="20"/>
      <c r="Z64" s="20"/>
      <c r="AA64" s="20"/>
    </row>
    <row r="65" spans="2:29" ht="19" x14ac:dyDescent="0.25">
      <c r="B65" s="43" t="s">
        <v>9</v>
      </c>
      <c r="H65" s="150">
        <f>'Detail (required) '!G75</f>
        <v>1325</v>
      </c>
      <c r="I65" s="150"/>
      <c r="J65" s="150"/>
      <c r="O65" s="140"/>
      <c r="P65" s="141"/>
      <c r="Q65" s="141"/>
      <c r="R65" s="141"/>
      <c r="S65" s="141"/>
      <c r="T65" s="141"/>
      <c r="U65" s="141"/>
      <c r="V65" s="141"/>
      <c r="W65" s="142"/>
      <c r="X65" s="20"/>
      <c r="Y65" s="20"/>
      <c r="Z65" s="20"/>
      <c r="AA65" s="20"/>
    </row>
    <row r="66" spans="2:29" x14ac:dyDescent="0.2">
      <c r="O66" s="143"/>
      <c r="P66" s="144"/>
      <c r="Q66" s="144"/>
      <c r="R66" s="144"/>
      <c r="S66" s="144"/>
      <c r="T66" s="144"/>
      <c r="U66" s="144"/>
      <c r="V66" s="144"/>
      <c r="W66" s="145"/>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34" t="s">
        <v>18</v>
      </c>
      <c r="R68" s="135"/>
      <c r="S68" s="135"/>
      <c r="T68" s="135"/>
      <c r="U68" s="135"/>
      <c r="V68" s="136"/>
    </row>
    <row r="69" spans="2:29" x14ac:dyDescent="0.2">
      <c r="O69" s="131" t="s">
        <v>19</v>
      </c>
      <c r="P69" s="132"/>
      <c r="Q69" s="132"/>
      <c r="R69" s="132"/>
      <c r="S69" s="132"/>
      <c r="T69" s="132"/>
      <c r="U69" s="132"/>
      <c r="V69" s="132"/>
      <c r="W69" s="133"/>
      <c r="X69" s="127" t="s">
        <v>20</v>
      </c>
      <c r="Y69" s="128"/>
      <c r="Z69" s="127" t="s">
        <v>21</v>
      </c>
      <c r="AA69" s="128"/>
      <c r="AB69" s="38" t="s">
        <v>36</v>
      </c>
      <c r="AC69" s="38" t="s">
        <v>37</v>
      </c>
    </row>
    <row r="70" spans="2:29" x14ac:dyDescent="0.2">
      <c r="O70" s="137"/>
      <c r="P70" s="138"/>
      <c r="Q70" s="138"/>
      <c r="R70" s="138"/>
      <c r="S70" s="138"/>
      <c r="T70" s="138"/>
      <c r="U70" s="138"/>
      <c r="V70" s="138"/>
      <c r="W70" s="139"/>
      <c r="X70" s="129"/>
      <c r="Y70" s="130"/>
      <c r="Z70" s="129"/>
      <c r="AA70" s="130"/>
      <c r="AB70" s="39"/>
      <c r="AC70" s="39"/>
    </row>
    <row r="71" spans="2:29" x14ac:dyDescent="0.2">
      <c r="O71" s="140"/>
      <c r="P71" s="141"/>
      <c r="Q71" s="141"/>
      <c r="R71" s="141"/>
      <c r="S71" s="141"/>
      <c r="T71" s="141"/>
      <c r="U71" s="141"/>
      <c r="V71" s="141"/>
      <c r="W71" s="142"/>
      <c r="X71" s="20"/>
      <c r="Y71" s="20"/>
      <c r="Z71" s="20"/>
      <c r="AA71" s="20"/>
    </row>
    <row r="72" spans="2:29" x14ac:dyDescent="0.2">
      <c r="O72" s="140"/>
      <c r="P72" s="141"/>
      <c r="Q72" s="141"/>
      <c r="R72" s="141"/>
      <c r="S72" s="141"/>
      <c r="T72" s="141"/>
      <c r="U72" s="141"/>
      <c r="V72" s="141"/>
      <c r="W72" s="142"/>
      <c r="X72" s="20"/>
      <c r="Y72" s="20"/>
      <c r="Z72" s="20"/>
      <c r="AA72" s="20"/>
    </row>
    <row r="73" spans="2:29" x14ac:dyDescent="0.2">
      <c r="O73" s="143"/>
      <c r="P73" s="144"/>
      <c r="Q73" s="144"/>
      <c r="R73" s="144"/>
      <c r="S73" s="144"/>
      <c r="T73" s="144"/>
      <c r="U73" s="144"/>
      <c r="V73" s="144"/>
      <c r="W73" s="145"/>
      <c r="X73" s="20"/>
      <c r="Y73" s="20"/>
      <c r="Z73" s="20"/>
      <c r="AA73" s="20"/>
    </row>
    <row r="75" spans="2:29" x14ac:dyDescent="0.2">
      <c r="U75" s="146" t="e">
        <f>Z13+Z21+#REF!+#REF!+Z45+Z51+Z70</f>
        <v>#REF!</v>
      </c>
      <c r="V75" s="146"/>
      <c r="W75" s="146"/>
      <c r="X75" s="146"/>
      <c r="Y75" s="146"/>
    </row>
    <row r="76" spans="2:29" x14ac:dyDescent="0.2">
      <c r="P76" s="25" t="s">
        <v>22</v>
      </c>
      <c r="U76" s="147"/>
      <c r="V76" s="147"/>
      <c r="W76" s="147"/>
      <c r="X76" s="147"/>
      <c r="Y76" s="147"/>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hyperlinks>
    <hyperlink ref="J23" r:id="rId1" xr:uid="{5C36DE87-5AF5-3443-A62E-0512E2B95D79}"/>
    <hyperlink ref="J19" r:id="rId2" xr:uid="{3E5CAD2E-E06C-D447-A343-195B3DFEFE64}"/>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Q14" sqref="Q14"/>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205" t="s">
        <v>51</v>
      </c>
      <c r="B1" s="206"/>
      <c r="C1" s="206"/>
      <c r="D1" s="206"/>
      <c r="E1" s="206"/>
      <c r="F1" s="206"/>
      <c r="G1" s="206"/>
      <c r="H1" s="206"/>
      <c r="I1" s="206"/>
      <c r="J1" s="206"/>
      <c r="K1" s="206"/>
      <c r="L1" s="206"/>
      <c r="M1" s="206"/>
      <c r="N1" s="206"/>
      <c r="O1" s="206"/>
      <c r="P1" s="206"/>
    </row>
    <row r="2" spans="1:26" ht="15" customHeight="1" x14ac:dyDescent="0.2">
      <c r="B2" s="61"/>
      <c r="C2" s="61"/>
      <c r="D2" s="61"/>
      <c r="E2" s="61"/>
      <c r="F2" s="61"/>
      <c r="G2" s="61"/>
      <c r="H2" s="61"/>
      <c r="I2" s="61"/>
      <c r="J2" s="61"/>
      <c r="K2" s="61"/>
      <c r="L2" s="61"/>
      <c r="M2" s="61"/>
    </row>
    <row r="3" spans="1:26" ht="16" x14ac:dyDescent="0.2">
      <c r="A3" s="87" t="s">
        <v>0</v>
      </c>
      <c r="B3" s="81"/>
      <c r="D3" s="207" t="str">
        <f>'Questionnaire (required)'!A12</f>
        <v>(LLSS GSA) Language, Literacy, &amp;Sociocultural Studies Graduate Student Organization</v>
      </c>
      <c r="E3" s="207"/>
      <c r="F3" s="207"/>
      <c r="G3" s="207"/>
      <c r="H3" s="207"/>
      <c r="I3" s="207"/>
      <c r="J3" s="207"/>
      <c r="K3" s="207"/>
      <c r="L3" s="207"/>
    </row>
    <row r="4" spans="1:26" ht="16" thickBot="1" x14ac:dyDescent="0.25"/>
    <row r="5" spans="1:26" ht="19" x14ac:dyDescent="0.25">
      <c r="A5" s="28" t="s">
        <v>10</v>
      </c>
      <c r="C5" s="198" t="s">
        <v>60</v>
      </c>
      <c r="D5" s="199"/>
      <c r="E5" s="199"/>
      <c r="F5" s="199"/>
      <c r="G5" s="199"/>
      <c r="H5" s="200"/>
      <c r="J5" s="178"/>
      <c r="K5" s="178"/>
      <c r="L5" s="178"/>
      <c r="M5" s="178"/>
      <c r="N5" s="179"/>
      <c r="O5" s="177" t="s">
        <v>32</v>
      </c>
      <c r="P5" s="177"/>
    </row>
    <row r="6" spans="1:26" x14ac:dyDescent="0.2">
      <c r="A6" s="193" t="s">
        <v>19</v>
      </c>
      <c r="B6" s="194"/>
      <c r="C6" s="194"/>
      <c r="D6" s="194"/>
      <c r="E6" s="194"/>
      <c r="F6" s="194"/>
      <c r="G6" s="194"/>
      <c r="H6" s="194"/>
      <c r="I6" s="195"/>
      <c r="J6" s="182" t="s">
        <v>20</v>
      </c>
      <c r="K6" s="183"/>
      <c r="L6" s="100" t="s">
        <v>38</v>
      </c>
      <c r="M6" s="182" t="s">
        <v>21</v>
      </c>
      <c r="N6" s="183"/>
      <c r="O6" s="101" t="s">
        <v>46</v>
      </c>
      <c r="P6" s="101" t="s">
        <v>39</v>
      </c>
    </row>
    <row r="7" spans="1:26" x14ac:dyDescent="0.2">
      <c r="A7" s="184" t="s">
        <v>139</v>
      </c>
      <c r="B7" s="185"/>
      <c r="C7" s="185"/>
      <c r="D7" s="185"/>
      <c r="E7" s="185"/>
      <c r="F7" s="185"/>
      <c r="G7" s="185"/>
      <c r="H7" s="185"/>
      <c r="I7" s="186"/>
      <c r="J7" s="201">
        <v>800</v>
      </c>
      <c r="K7" s="202"/>
      <c r="L7" s="22">
        <v>1</v>
      </c>
      <c r="M7" s="180">
        <f>ROUNDUP(J7*L7,0)</f>
        <v>800</v>
      </c>
      <c r="N7" s="181"/>
      <c r="O7" s="26">
        <v>0</v>
      </c>
      <c r="P7" s="26">
        <v>800</v>
      </c>
    </row>
    <row r="8" spans="1:26" x14ac:dyDescent="0.2">
      <c r="A8" s="187"/>
      <c r="B8" s="188"/>
      <c r="C8" s="188"/>
      <c r="D8" s="188"/>
      <c r="E8" s="188"/>
      <c r="F8" s="188"/>
      <c r="G8" s="188"/>
      <c r="H8" s="188"/>
      <c r="I8" s="189"/>
      <c r="J8" s="20"/>
      <c r="K8" s="20"/>
      <c r="L8" s="23"/>
      <c r="M8" s="20"/>
      <c r="N8" s="20"/>
    </row>
    <row r="9" spans="1:26" x14ac:dyDescent="0.2">
      <c r="A9" s="187"/>
      <c r="B9" s="188"/>
      <c r="C9" s="188"/>
      <c r="D9" s="188"/>
      <c r="E9" s="188"/>
      <c r="F9" s="188"/>
      <c r="G9" s="188"/>
      <c r="H9" s="188"/>
      <c r="I9" s="189"/>
      <c r="J9" s="20"/>
      <c r="K9" s="20"/>
      <c r="L9" s="23"/>
      <c r="M9" s="20"/>
      <c r="N9" s="20"/>
    </row>
    <row r="10" spans="1:26" x14ac:dyDescent="0.2">
      <c r="A10" s="190"/>
      <c r="B10" s="191"/>
      <c r="C10" s="191"/>
      <c r="D10" s="191"/>
      <c r="E10" s="191"/>
      <c r="F10" s="191"/>
      <c r="G10" s="191"/>
      <c r="H10" s="191"/>
      <c r="I10" s="192"/>
      <c r="J10" s="20"/>
      <c r="K10" s="20"/>
      <c r="L10" s="23"/>
      <c r="M10" s="20"/>
      <c r="N10" s="20"/>
    </row>
    <row r="11" spans="1:26" ht="16" thickBot="1" x14ac:dyDescent="0.25"/>
    <row r="12" spans="1:26" ht="19" x14ac:dyDescent="0.25">
      <c r="A12" s="28" t="s">
        <v>10</v>
      </c>
      <c r="C12" s="198" t="s">
        <v>17</v>
      </c>
      <c r="D12" s="199"/>
      <c r="E12" s="199"/>
      <c r="F12" s="199"/>
      <c r="G12" s="199"/>
      <c r="H12" s="200"/>
      <c r="J12" s="178"/>
      <c r="K12" s="178"/>
      <c r="L12" s="178"/>
      <c r="M12" s="178"/>
      <c r="N12" s="179"/>
      <c r="O12" s="177" t="s">
        <v>32</v>
      </c>
      <c r="P12" s="177"/>
      <c r="S12" s="34"/>
      <c r="T12" s="34"/>
      <c r="U12" s="34"/>
      <c r="V12" s="34"/>
      <c r="W12" s="34"/>
      <c r="X12" s="34"/>
      <c r="Y12" s="34"/>
      <c r="Z12" s="34"/>
    </row>
    <row r="13" spans="1:26" x14ac:dyDescent="0.2">
      <c r="A13" s="193" t="s">
        <v>19</v>
      </c>
      <c r="B13" s="194"/>
      <c r="C13" s="194"/>
      <c r="D13" s="194"/>
      <c r="E13" s="194"/>
      <c r="F13" s="194"/>
      <c r="G13" s="194"/>
      <c r="H13" s="194"/>
      <c r="I13" s="195"/>
      <c r="J13" s="182" t="s">
        <v>20</v>
      </c>
      <c r="K13" s="183"/>
      <c r="L13" s="100" t="s">
        <v>38</v>
      </c>
      <c r="M13" s="182" t="s">
        <v>21</v>
      </c>
      <c r="N13" s="183"/>
      <c r="O13" s="101" t="s">
        <v>46</v>
      </c>
      <c r="P13" s="101" t="s">
        <v>39</v>
      </c>
      <c r="S13" s="208"/>
      <c r="T13" s="208"/>
      <c r="U13" s="208"/>
      <c r="V13" s="208"/>
      <c r="W13" s="208"/>
      <c r="X13" s="208"/>
      <c r="Y13" s="208"/>
      <c r="Z13" s="208"/>
    </row>
    <row r="14" spans="1:26" x14ac:dyDescent="0.2">
      <c r="A14" s="184" t="s">
        <v>140</v>
      </c>
      <c r="B14" s="185"/>
      <c r="C14" s="185"/>
      <c r="D14" s="185"/>
      <c r="E14" s="185"/>
      <c r="F14" s="185"/>
      <c r="G14" s="185"/>
      <c r="H14" s="185"/>
      <c r="I14" s="186"/>
      <c r="J14" s="201">
        <v>525</v>
      </c>
      <c r="K14" s="202"/>
      <c r="L14" s="22">
        <v>1</v>
      </c>
      <c r="M14" s="180">
        <f>ROUNDUP(J14*L14,0)</f>
        <v>525</v>
      </c>
      <c r="N14" s="181"/>
      <c r="O14" s="26"/>
      <c r="P14" s="26">
        <v>525</v>
      </c>
      <c r="S14" s="208"/>
      <c r="T14" s="208"/>
      <c r="U14" s="208"/>
      <c r="V14" s="208"/>
      <c r="W14" s="208"/>
      <c r="X14" s="208"/>
      <c r="Y14" s="208"/>
      <c r="Z14" s="208"/>
    </row>
    <row r="15" spans="1:26" x14ac:dyDescent="0.2">
      <c r="A15" s="187"/>
      <c r="B15" s="188"/>
      <c r="C15" s="188"/>
      <c r="D15" s="188"/>
      <c r="E15" s="188"/>
      <c r="F15" s="188"/>
      <c r="G15" s="188"/>
      <c r="H15" s="188"/>
      <c r="I15" s="189"/>
      <c r="J15" s="20"/>
      <c r="K15" s="20"/>
      <c r="L15" s="23"/>
      <c r="M15" s="20"/>
      <c r="N15" s="20"/>
    </row>
    <row r="16" spans="1:26" x14ac:dyDescent="0.2">
      <c r="A16" s="187"/>
      <c r="B16" s="188"/>
      <c r="C16" s="188"/>
      <c r="D16" s="188"/>
      <c r="E16" s="188"/>
      <c r="F16" s="188"/>
      <c r="G16" s="188"/>
      <c r="H16" s="188"/>
      <c r="I16" s="189"/>
      <c r="J16" s="20"/>
      <c r="K16" s="20"/>
      <c r="L16" s="23"/>
      <c r="M16" s="20"/>
      <c r="N16" s="20"/>
    </row>
    <row r="17" spans="1:16" x14ac:dyDescent="0.2">
      <c r="A17" s="190"/>
      <c r="B17" s="191"/>
      <c r="C17" s="191"/>
      <c r="D17" s="191"/>
      <c r="E17" s="191"/>
      <c r="F17" s="191"/>
      <c r="G17" s="191"/>
      <c r="H17" s="191"/>
      <c r="I17" s="192"/>
      <c r="J17" s="20"/>
      <c r="K17" s="20"/>
      <c r="L17" s="23"/>
      <c r="M17" s="20"/>
      <c r="N17" s="20"/>
    </row>
    <row r="18" spans="1:16" ht="16" thickBot="1" x14ac:dyDescent="0.25"/>
    <row r="19" spans="1:16" ht="19" x14ac:dyDescent="0.25">
      <c r="A19" s="28" t="s">
        <v>10</v>
      </c>
      <c r="C19" s="198" t="s">
        <v>18</v>
      </c>
      <c r="D19" s="199"/>
      <c r="E19" s="199"/>
      <c r="F19" s="199"/>
      <c r="G19" s="199"/>
      <c r="H19" s="200"/>
      <c r="J19" s="178"/>
      <c r="K19" s="178"/>
      <c r="L19" s="178"/>
      <c r="M19" s="178"/>
      <c r="N19" s="179"/>
      <c r="O19" s="177" t="s">
        <v>32</v>
      </c>
      <c r="P19" s="177"/>
    </row>
    <row r="20" spans="1:16" x14ac:dyDescent="0.2">
      <c r="A20" s="193" t="s">
        <v>19</v>
      </c>
      <c r="B20" s="194"/>
      <c r="C20" s="194"/>
      <c r="D20" s="194"/>
      <c r="E20" s="194"/>
      <c r="F20" s="194"/>
      <c r="G20" s="194"/>
      <c r="H20" s="194"/>
      <c r="I20" s="195"/>
      <c r="J20" s="182" t="s">
        <v>20</v>
      </c>
      <c r="K20" s="183"/>
      <c r="L20" s="100" t="s">
        <v>38</v>
      </c>
      <c r="M20" s="182" t="s">
        <v>21</v>
      </c>
      <c r="N20" s="183"/>
      <c r="O20" s="101" t="s">
        <v>46</v>
      </c>
      <c r="P20" s="101" t="s">
        <v>39</v>
      </c>
    </row>
    <row r="21" spans="1:16" x14ac:dyDescent="0.2">
      <c r="A21" s="184"/>
      <c r="B21" s="185"/>
      <c r="C21" s="185"/>
      <c r="D21" s="185"/>
      <c r="E21" s="185"/>
      <c r="F21" s="185"/>
      <c r="G21" s="185"/>
      <c r="H21" s="185"/>
      <c r="I21" s="186"/>
      <c r="J21" s="201"/>
      <c r="K21" s="202"/>
      <c r="L21" s="22"/>
      <c r="M21" s="180">
        <f>ROUNDUP(J21*L21,0)</f>
        <v>0</v>
      </c>
      <c r="N21" s="181"/>
      <c r="O21" s="26">
        <f>M21-P21</f>
        <v>0</v>
      </c>
      <c r="P21" s="26"/>
    </row>
    <row r="22" spans="1:16" x14ac:dyDescent="0.2">
      <c r="A22" s="187"/>
      <c r="B22" s="188"/>
      <c r="C22" s="188"/>
      <c r="D22" s="188"/>
      <c r="E22" s="188"/>
      <c r="F22" s="188"/>
      <c r="G22" s="188"/>
      <c r="H22" s="188"/>
      <c r="I22" s="189"/>
      <c r="J22" s="20"/>
      <c r="K22" s="20"/>
      <c r="L22" s="23"/>
      <c r="M22" s="20"/>
      <c r="N22" s="20"/>
    </row>
    <row r="23" spans="1:16" x14ac:dyDescent="0.2">
      <c r="A23" s="187"/>
      <c r="B23" s="188"/>
      <c r="C23" s="188"/>
      <c r="D23" s="188"/>
      <c r="E23" s="188"/>
      <c r="F23" s="188"/>
      <c r="G23" s="188"/>
      <c r="H23" s="188"/>
      <c r="I23" s="189"/>
      <c r="J23" s="20"/>
      <c r="K23" s="20"/>
      <c r="L23" s="23"/>
      <c r="M23" s="20"/>
      <c r="N23" s="20"/>
    </row>
    <row r="24" spans="1:16" x14ac:dyDescent="0.2">
      <c r="A24" s="190"/>
      <c r="B24" s="191"/>
      <c r="C24" s="191"/>
      <c r="D24" s="191"/>
      <c r="E24" s="191"/>
      <c r="F24" s="191"/>
      <c r="G24" s="191"/>
      <c r="H24" s="191"/>
      <c r="I24" s="192"/>
      <c r="J24" s="20"/>
      <c r="K24" s="20"/>
      <c r="L24" s="23"/>
      <c r="M24" s="20"/>
      <c r="N24" s="20"/>
    </row>
    <row r="25" spans="1:16" ht="16" thickBot="1" x14ac:dyDescent="0.25"/>
    <row r="26" spans="1:16" ht="19" x14ac:dyDescent="0.25">
      <c r="A26" s="28" t="s">
        <v>10</v>
      </c>
      <c r="C26" s="198" t="s">
        <v>18</v>
      </c>
      <c r="D26" s="199"/>
      <c r="E26" s="199"/>
      <c r="F26" s="199"/>
      <c r="G26" s="199"/>
      <c r="H26" s="200"/>
      <c r="J26" s="178"/>
      <c r="K26" s="178"/>
      <c r="L26" s="178"/>
      <c r="M26" s="178"/>
      <c r="N26" s="179"/>
      <c r="O26" s="177" t="s">
        <v>32</v>
      </c>
      <c r="P26" s="177"/>
    </row>
    <row r="27" spans="1:16" x14ac:dyDescent="0.2">
      <c r="A27" s="193" t="s">
        <v>19</v>
      </c>
      <c r="B27" s="194"/>
      <c r="C27" s="194"/>
      <c r="D27" s="194"/>
      <c r="E27" s="194"/>
      <c r="F27" s="194"/>
      <c r="G27" s="194"/>
      <c r="H27" s="194"/>
      <c r="I27" s="195"/>
      <c r="J27" s="182" t="s">
        <v>20</v>
      </c>
      <c r="K27" s="183"/>
      <c r="L27" s="100" t="s">
        <v>38</v>
      </c>
      <c r="M27" s="182" t="s">
        <v>21</v>
      </c>
      <c r="N27" s="183"/>
      <c r="O27" s="101" t="s">
        <v>46</v>
      </c>
      <c r="P27" s="101" t="s">
        <v>39</v>
      </c>
    </row>
    <row r="28" spans="1:16" x14ac:dyDescent="0.2">
      <c r="A28" s="184"/>
      <c r="B28" s="185"/>
      <c r="C28" s="185"/>
      <c r="D28" s="185"/>
      <c r="E28" s="185"/>
      <c r="F28" s="185"/>
      <c r="G28" s="185"/>
      <c r="H28" s="185"/>
      <c r="I28" s="186"/>
      <c r="J28" s="201"/>
      <c r="K28" s="202"/>
      <c r="L28" s="22"/>
      <c r="M28" s="180">
        <f>ROUNDUP(J28*L28,0)</f>
        <v>0</v>
      </c>
      <c r="N28" s="181"/>
      <c r="O28" s="26">
        <f>M28-P28</f>
        <v>0</v>
      </c>
      <c r="P28" s="26"/>
    </row>
    <row r="29" spans="1:16" x14ac:dyDescent="0.2">
      <c r="A29" s="187"/>
      <c r="B29" s="188"/>
      <c r="C29" s="188"/>
      <c r="D29" s="188"/>
      <c r="E29" s="188"/>
      <c r="F29" s="188"/>
      <c r="G29" s="188"/>
      <c r="H29" s="188"/>
      <c r="I29" s="189"/>
      <c r="J29" s="20"/>
      <c r="K29" s="20"/>
      <c r="L29" s="23"/>
      <c r="M29" s="20"/>
      <c r="N29" s="20"/>
    </row>
    <row r="30" spans="1:16" x14ac:dyDescent="0.2">
      <c r="A30" s="187"/>
      <c r="B30" s="188"/>
      <c r="C30" s="188"/>
      <c r="D30" s="188"/>
      <c r="E30" s="188"/>
      <c r="F30" s="188"/>
      <c r="G30" s="188"/>
      <c r="H30" s="188"/>
      <c r="I30" s="189"/>
      <c r="J30" s="20"/>
      <c r="K30" s="20"/>
      <c r="L30" s="23"/>
      <c r="M30" s="20"/>
      <c r="N30" s="20"/>
    </row>
    <row r="31" spans="1:16" x14ac:dyDescent="0.2">
      <c r="A31" s="190"/>
      <c r="B31" s="191"/>
      <c r="C31" s="191"/>
      <c r="D31" s="191"/>
      <c r="E31" s="191"/>
      <c r="F31" s="191"/>
      <c r="G31" s="191"/>
      <c r="H31" s="191"/>
      <c r="I31" s="192"/>
      <c r="J31" s="20"/>
      <c r="K31" s="20"/>
      <c r="L31" s="23"/>
      <c r="M31" s="20"/>
      <c r="N31" s="20"/>
    </row>
    <row r="32" spans="1:16" ht="16" thickBot="1" x14ac:dyDescent="0.25"/>
    <row r="33" spans="1:16" ht="19" x14ac:dyDescent="0.25">
      <c r="A33" s="28" t="s">
        <v>10</v>
      </c>
      <c r="C33" s="198" t="s">
        <v>18</v>
      </c>
      <c r="D33" s="199"/>
      <c r="E33" s="199"/>
      <c r="F33" s="199"/>
      <c r="G33" s="199"/>
      <c r="H33" s="200"/>
      <c r="J33" s="178"/>
      <c r="K33" s="178"/>
      <c r="L33" s="178"/>
      <c r="M33" s="178"/>
      <c r="N33" s="179"/>
      <c r="O33" s="177" t="s">
        <v>32</v>
      </c>
      <c r="P33" s="177"/>
    </row>
    <row r="34" spans="1:16" x14ac:dyDescent="0.2">
      <c r="A34" s="193" t="s">
        <v>19</v>
      </c>
      <c r="B34" s="194"/>
      <c r="C34" s="194"/>
      <c r="D34" s="194"/>
      <c r="E34" s="194"/>
      <c r="F34" s="194"/>
      <c r="G34" s="194"/>
      <c r="H34" s="194"/>
      <c r="I34" s="195"/>
      <c r="J34" s="182" t="s">
        <v>20</v>
      </c>
      <c r="K34" s="183"/>
      <c r="L34" s="100" t="s">
        <v>38</v>
      </c>
      <c r="M34" s="182" t="s">
        <v>21</v>
      </c>
      <c r="N34" s="183"/>
      <c r="O34" s="101" t="s">
        <v>46</v>
      </c>
      <c r="P34" s="101" t="s">
        <v>39</v>
      </c>
    </row>
    <row r="35" spans="1:16" x14ac:dyDescent="0.2">
      <c r="A35" s="184"/>
      <c r="B35" s="185"/>
      <c r="C35" s="185"/>
      <c r="D35" s="185"/>
      <c r="E35" s="185"/>
      <c r="F35" s="185"/>
      <c r="G35" s="185"/>
      <c r="H35" s="185"/>
      <c r="I35" s="186"/>
      <c r="J35" s="201"/>
      <c r="K35" s="202"/>
      <c r="L35" s="22"/>
      <c r="M35" s="180">
        <f>ROUNDUP(J35*L35,0)</f>
        <v>0</v>
      </c>
      <c r="N35" s="181"/>
      <c r="O35" s="26">
        <f>M35-P35</f>
        <v>0</v>
      </c>
      <c r="P35" s="26"/>
    </row>
    <row r="36" spans="1:16" x14ac:dyDescent="0.2">
      <c r="A36" s="187"/>
      <c r="B36" s="188"/>
      <c r="C36" s="188"/>
      <c r="D36" s="188"/>
      <c r="E36" s="188"/>
      <c r="F36" s="188"/>
      <c r="G36" s="188"/>
      <c r="H36" s="188"/>
      <c r="I36" s="189"/>
      <c r="J36" s="20"/>
      <c r="K36" s="20"/>
      <c r="L36" s="23"/>
      <c r="M36" s="20"/>
      <c r="N36" s="20"/>
    </row>
    <row r="37" spans="1:16" x14ac:dyDescent="0.2">
      <c r="A37" s="187"/>
      <c r="B37" s="188"/>
      <c r="C37" s="188"/>
      <c r="D37" s="188"/>
      <c r="E37" s="188"/>
      <c r="F37" s="188"/>
      <c r="G37" s="188"/>
      <c r="H37" s="188"/>
      <c r="I37" s="189"/>
      <c r="J37" s="20"/>
      <c r="K37" s="20"/>
      <c r="L37" s="23"/>
      <c r="M37" s="20"/>
      <c r="N37" s="20"/>
    </row>
    <row r="38" spans="1:16" x14ac:dyDescent="0.2">
      <c r="A38" s="190"/>
      <c r="B38" s="191"/>
      <c r="C38" s="191"/>
      <c r="D38" s="191"/>
      <c r="E38" s="191"/>
      <c r="F38" s="191"/>
      <c r="G38" s="191"/>
      <c r="H38" s="191"/>
      <c r="I38" s="192"/>
      <c r="J38" s="20"/>
      <c r="K38" s="20"/>
      <c r="L38" s="23"/>
      <c r="M38" s="20"/>
      <c r="N38" s="20"/>
    </row>
    <row r="39" spans="1:16" ht="16" thickBot="1" x14ac:dyDescent="0.25"/>
    <row r="40" spans="1:16" ht="19" x14ac:dyDescent="0.25">
      <c r="A40" s="28" t="s">
        <v>10</v>
      </c>
      <c r="C40" s="198" t="s">
        <v>18</v>
      </c>
      <c r="D40" s="199"/>
      <c r="E40" s="199"/>
      <c r="F40" s="199"/>
      <c r="G40" s="199"/>
      <c r="H40" s="200"/>
      <c r="J40" s="178"/>
      <c r="K40" s="178"/>
      <c r="L40" s="178"/>
      <c r="M40" s="178"/>
      <c r="N40" s="179"/>
      <c r="O40" s="177" t="s">
        <v>32</v>
      </c>
      <c r="P40" s="177"/>
    </row>
    <row r="41" spans="1:16" x14ac:dyDescent="0.2">
      <c r="A41" s="193" t="s">
        <v>19</v>
      </c>
      <c r="B41" s="194"/>
      <c r="C41" s="194"/>
      <c r="D41" s="194"/>
      <c r="E41" s="194"/>
      <c r="F41" s="194"/>
      <c r="G41" s="194"/>
      <c r="H41" s="194"/>
      <c r="I41" s="195"/>
      <c r="J41" s="182" t="s">
        <v>20</v>
      </c>
      <c r="K41" s="183"/>
      <c r="L41" s="100" t="s">
        <v>38</v>
      </c>
      <c r="M41" s="182" t="s">
        <v>21</v>
      </c>
      <c r="N41" s="183"/>
      <c r="O41" s="101" t="s">
        <v>46</v>
      </c>
      <c r="P41" s="101" t="s">
        <v>39</v>
      </c>
    </row>
    <row r="42" spans="1:16" x14ac:dyDescent="0.2">
      <c r="A42" s="184"/>
      <c r="B42" s="185"/>
      <c r="C42" s="185"/>
      <c r="D42" s="185"/>
      <c r="E42" s="185"/>
      <c r="F42" s="185"/>
      <c r="G42" s="185"/>
      <c r="H42" s="185"/>
      <c r="I42" s="186"/>
      <c r="J42" s="201"/>
      <c r="K42" s="202"/>
      <c r="L42" s="22"/>
      <c r="M42" s="180">
        <f>ROUNDUP(J42*L42,0)</f>
        <v>0</v>
      </c>
      <c r="N42" s="181"/>
      <c r="O42" s="26">
        <f>M42-P42</f>
        <v>0</v>
      </c>
      <c r="P42" s="26"/>
    </row>
    <row r="43" spans="1:16" x14ac:dyDescent="0.2">
      <c r="A43" s="187"/>
      <c r="B43" s="188"/>
      <c r="C43" s="188"/>
      <c r="D43" s="188"/>
      <c r="E43" s="188"/>
      <c r="F43" s="188"/>
      <c r="G43" s="188"/>
      <c r="H43" s="188"/>
      <c r="I43" s="189"/>
      <c r="J43" s="20"/>
      <c r="K43" s="20"/>
      <c r="L43" s="23"/>
      <c r="M43" s="20"/>
      <c r="N43" s="20"/>
    </row>
    <row r="44" spans="1:16" x14ac:dyDescent="0.2">
      <c r="A44" s="187"/>
      <c r="B44" s="188"/>
      <c r="C44" s="188"/>
      <c r="D44" s="188"/>
      <c r="E44" s="188"/>
      <c r="F44" s="188"/>
      <c r="G44" s="188"/>
      <c r="H44" s="188"/>
      <c r="I44" s="189"/>
      <c r="J44" s="20"/>
      <c r="K44" s="20"/>
      <c r="L44" s="23"/>
      <c r="M44" s="20"/>
      <c r="N44" s="20"/>
    </row>
    <row r="45" spans="1:16" x14ac:dyDescent="0.2">
      <c r="A45" s="190"/>
      <c r="B45" s="191"/>
      <c r="C45" s="191"/>
      <c r="D45" s="191"/>
      <c r="E45" s="191"/>
      <c r="F45" s="191"/>
      <c r="G45" s="191"/>
      <c r="H45" s="191"/>
      <c r="I45" s="192"/>
      <c r="J45" s="20"/>
      <c r="K45" s="20"/>
      <c r="L45" s="23"/>
      <c r="M45" s="20"/>
      <c r="N45" s="20"/>
    </row>
    <row r="46" spans="1:16" ht="16" thickBot="1" x14ac:dyDescent="0.25"/>
    <row r="47" spans="1:16" ht="19" x14ac:dyDescent="0.25">
      <c r="A47" s="28" t="s">
        <v>10</v>
      </c>
      <c r="C47" s="198" t="s">
        <v>18</v>
      </c>
      <c r="D47" s="199"/>
      <c r="E47" s="199"/>
      <c r="F47" s="199"/>
      <c r="G47" s="199"/>
      <c r="H47" s="200"/>
      <c r="J47" s="178"/>
      <c r="K47" s="178"/>
      <c r="L47" s="178"/>
      <c r="M47" s="178"/>
      <c r="N47" s="179"/>
      <c r="O47" s="177" t="s">
        <v>32</v>
      </c>
      <c r="P47" s="177"/>
    </row>
    <row r="48" spans="1:16" x14ac:dyDescent="0.2">
      <c r="A48" s="193" t="s">
        <v>19</v>
      </c>
      <c r="B48" s="194"/>
      <c r="C48" s="194"/>
      <c r="D48" s="194"/>
      <c r="E48" s="194"/>
      <c r="F48" s="194"/>
      <c r="G48" s="194"/>
      <c r="H48" s="194"/>
      <c r="I48" s="195"/>
      <c r="J48" s="182" t="s">
        <v>20</v>
      </c>
      <c r="K48" s="183"/>
      <c r="L48" s="100" t="s">
        <v>38</v>
      </c>
      <c r="M48" s="182" t="s">
        <v>21</v>
      </c>
      <c r="N48" s="183"/>
      <c r="O48" s="101" t="s">
        <v>46</v>
      </c>
      <c r="P48" s="101" t="s">
        <v>39</v>
      </c>
    </row>
    <row r="49" spans="1:16" x14ac:dyDescent="0.2">
      <c r="A49" s="184"/>
      <c r="B49" s="185"/>
      <c r="C49" s="185"/>
      <c r="D49" s="185"/>
      <c r="E49" s="185"/>
      <c r="F49" s="185"/>
      <c r="G49" s="185"/>
      <c r="H49" s="185"/>
      <c r="I49" s="186"/>
      <c r="J49" s="201"/>
      <c r="K49" s="202"/>
      <c r="L49" s="22"/>
      <c r="M49" s="180">
        <f>ROUNDUP(J49*L49,0)</f>
        <v>0</v>
      </c>
      <c r="N49" s="181"/>
      <c r="O49" s="26">
        <f>M49-P49</f>
        <v>0</v>
      </c>
      <c r="P49" s="26"/>
    </row>
    <row r="50" spans="1:16" x14ac:dyDescent="0.2">
      <c r="A50" s="187"/>
      <c r="B50" s="188"/>
      <c r="C50" s="188"/>
      <c r="D50" s="188"/>
      <c r="E50" s="188"/>
      <c r="F50" s="188"/>
      <c r="G50" s="188"/>
      <c r="H50" s="188"/>
      <c r="I50" s="189"/>
      <c r="J50" s="20"/>
      <c r="K50" s="20"/>
      <c r="L50" s="23"/>
      <c r="M50" s="20"/>
      <c r="N50" s="20"/>
    </row>
    <row r="51" spans="1:16" x14ac:dyDescent="0.2">
      <c r="A51" s="187"/>
      <c r="B51" s="188"/>
      <c r="C51" s="188"/>
      <c r="D51" s="188"/>
      <c r="E51" s="188"/>
      <c r="F51" s="188"/>
      <c r="G51" s="188"/>
      <c r="H51" s="188"/>
      <c r="I51" s="189"/>
      <c r="J51" s="20"/>
      <c r="K51" s="20"/>
      <c r="L51" s="23"/>
      <c r="M51" s="20"/>
      <c r="N51" s="20"/>
    </row>
    <row r="52" spans="1:16" x14ac:dyDescent="0.2">
      <c r="A52" s="190"/>
      <c r="B52" s="191"/>
      <c r="C52" s="191"/>
      <c r="D52" s="191"/>
      <c r="E52" s="191"/>
      <c r="F52" s="191"/>
      <c r="G52" s="191"/>
      <c r="H52" s="191"/>
      <c r="I52" s="192"/>
      <c r="J52" s="20"/>
      <c r="K52" s="20"/>
      <c r="L52" s="23"/>
      <c r="M52" s="20"/>
      <c r="N52" s="20"/>
    </row>
    <row r="53" spans="1:16" ht="16" thickBot="1" x14ac:dyDescent="0.25"/>
    <row r="54" spans="1:16" ht="19" x14ac:dyDescent="0.25">
      <c r="A54" s="28" t="s">
        <v>10</v>
      </c>
      <c r="C54" s="198" t="s">
        <v>18</v>
      </c>
      <c r="D54" s="199"/>
      <c r="E54" s="199"/>
      <c r="F54" s="199"/>
      <c r="G54" s="199"/>
      <c r="H54" s="200"/>
      <c r="J54" s="178"/>
      <c r="K54" s="178"/>
      <c r="L54" s="178"/>
      <c r="M54" s="178"/>
      <c r="N54" s="179"/>
      <c r="O54" s="177" t="s">
        <v>32</v>
      </c>
      <c r="P54" s="177"/>
    </row>
    <row r="55" spans="1:16" x14ac:dyDescent="0.2">
      <c r="A55" s="193" t="s">
        <v>19</v>
      </c>
      <c r="B55" s="194"/>
      <c r="C55" s="194"/>
      <c r="D55" s="194"/>
      <c r="E55" s="194"/>
      <c r="F55" s="194"/>
      <c r="G55" s="194"/>
      <c r="H55" s="194"/>
      <c r="I55" s="195"/>
      <c r="J55" s="182" t="s">
        <v>20</v>
      </c>
      <c r="K55" s="183"/>
      <c r="L55" s="100" t="s">
        <v>38</v>
      </c>
      <c r="M55" s="182" t="s">
        <v>21</v>
      </c>
      <c r="N55" s="183"/>
      <c r="O55" s="101" t="s">
        <v>46</v>
      </c>
      <c r="P55" s="101" t="s">
        <v>39</v>
      </c>
    </row>
    <row r="56" spans="1:16" x14ac:dyDescent="0.2">
      <c r="A56" s="184"/>
      <c r="B56" s="185"/>
      <c r="C56" s="185"/>
      <c r="D56" s="185"/>
      <c r="E56" s="185"/>
      <c r="F56" s="185"/>
      <c r="G56" s="185"/>
      <c r="H56" s="185"/>
      <c r="I56" s="186"/>
      <c r="J56" s="201"/>
      <c r="K56" s="202"/>
      <c r="L56" s="22"/>
      <c r="M56" s="180">
        <f>ROUNDUP(J56*L56,0)</f>
        <v>0</v>
      </c>
      <c r="N56" s="181"/>
      <c r="O56" s="26">
        <f>M56-P56</f>
        <v>0</v>
      </c>
      <c r="P56" s="26"/>
    </row>
    <row r="57" spans="1:16" x14ac:dyDescent="0.2">
      <c r="A57" s="187"/>
      <c r="B57" s="188"/>
      <c r="C57" s="188"/>
      <c r="D57" s="188"/>
      <c r="E57" s="188"/>
      <c r="F57" s="188"/>
      <c r="G57" s="188"/>
      <c r="H57" s="188"/>
      <c r="I57" s="189"/>
      <c r="J57" s="20"/>
      <c r="K57" s="20"/>
      <c r="L57" s="23"/>
      <c r="M57" s="20"/>
      <c r="N57" s="20"/>
    </row>
    <row r="58" spans="1:16" x14ac:dyDescent="0.2">
      <c r="A58" s="187"/>
      <c r="B58" s="188"/>
      <c r="C58" s="188"/>
      <c r="D58" s="188"/>
      <c r="E58" s="188"/>
      <c r="F58" s="188"/>
      <c r="G58" s="188"/>
      <c r="H58" s="188"/>
      <c r="I58" s="189"/>
      <c r="J58" s="20"/>
      <c r="K58" s="20"/>
      <c r="L58" s="23"/>
      <c r="M58" s="20"/>
      <c r="N58" s="20"/>
    </row>
    <row r="59" spans="1:16" x14ac:dyDescent="0.2">
      <c r="A59" s="190"/>
      <c r="B59" s="191"/>
      <c r="C59" s="191"/>
      <c r="D59" s="191"/>
      <c r="E59" s="191"/>
      <c r="F59" s="191"/>
      <c r="G59" s="191"/>
      <c r="H59" s="191"/>
      <c r="I59" s="192"/>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98" t="s">
        <v>18</v>
      </c>
      <c r="D61" s="199"/>
      <c r="E61" s="199"/>
      <c r="F61" s="199"/>
      <c r="G61" s="199"/>
      <c r="H61" s="200"/>
      <c r="J61" s="178"/>
      <c r="K61" s="178"/>
      <c r="L61" s="178"/>
      <c r="M61" s="178"/>
      <c r="N61" s="179"/>
      <c r="O61" s="177" t="s">
        <v>32</v>
      </c>
      <c r="P61" s="177"/>
    </row>
    <row r="62" spans="1:16" x14ac:dyDescent="0.2">
      <c r="A62" s="193" t="s">
        <v>19</v>
      </c>
      <c r="B62" s="194"/>
      <c r="C62" s="194"/>
      <c r="D62" s="194"/>
      <c r="E62" s="194"/>
      <c r="F62" s="194"/>
      <c r="G62" s="194"/>
      <c r="H62" s="194"/>
      <c r="I62" s="195"/>
      <c r="J62" s="182" t="s">
        <v>20</v>
      </c>
      <c r="K62" s="183"/>
      <c r="L62" s="100" t="s">
        <v>38</v>
      </c>
      <c r="M62" s="182" t="s">
        <v>21</v>
      </c>
      <c r="N62" s="183"/>
      <c r="O62" s="101" t="s">
        <v>46</v>
      </c>
      <c r="P62" s="101" t="s">
        <v>39</v>
      </c>
    </row>
    <row r="63" spans="1:16" x14ac:dyDescent="0.2">
      <c r="A63" s="184"/>
      <c r="B63" s="185"/>
      <c r="C63" s="185"/>
      <c r="D63" s="185"/>
      <c r="E63" s="185"/>
      <c r="F63" s="185"/>
      <c r="G63" s="185"/>
      <c r="H63" s="185"/>
      <c r="I63" s="186"/>
      <c r="J63" s="201"/>
      <c r="K63" s="202"/>
      <c r="L63" s="22"/>
      <c r="M63" s="180">
        <f>ROUNDUP(J63*L63,0)</f>
        <v>0</v>
      </c>
      <c r="N63" s="181"/>
      <c r="O63" s="26">
        <f>M63-P63</f>
        <v>0</v>
      </c>
      <c r="P63" s="26"/>
    </row>
    <row r="64" spans="1:16" x14ac:dyDescent="0.2">
      <c r="A64" s="187"/>
      <c r="B64" s="188"/>
      <c r="C64" s="188"/>
      <c r="D64" s="188"/>
      <c r="E64" s="188"/>
      <c r="F64" s="188"/>
      <c r="G64" s="188"/>
      <c r="H64" s="188"/>
      <c r="I64" s="189"/>
      <c r="J64" s="20"/>
      <c r="K64" s="20"/>
      <c r="L64" s="23"/>
      <c r="M64" s="20"/>
      <c r="N64" s="20"/>
    </row>
    <row r="65" spans="1:16" x14ac:dyDescent="0.2">
      <c r="A65" s="187"/>
      <c r="B65" s="188"/>
      <c r="C65" s="188"/>
      <c r="D65" s="188"/>
      <c r="E65" s="188"/>
      <c r="F65" s="188"/>
      <c r="G65" s="188"/>
      <c r="H65" s="188"/>
      <c r="I65" s="189"/>
      <c r="J65" s="20"/>
      <c r="K65" s="20"/>
      <c r="L65" s="23"/>
      <c r="M65" s="20"/>
      <c r="N65" s="20"/>
    </row>
    <row r="66" spans="1:16" x14ac:dyDescent="0.2">
      <c r="A66" s="190"/>
      <c r="B66" s="191"/>
      <c r="C66" s="191"/>
      <c r="D66" s="191"/>
      <c r="E66" s="191"/>
      <c r="F66" s="191"/>
      <c r="G66" s="191"/>
      <c r="H66" s="191"/>
      <c r="I66" s="192"/>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98" t="s">
        <v>18</v>
      </c>
      <c r="D68" s="199"/>
      <c r="E68" s="199"/>
      <c r="F68" s="199"/>
      <c r="G68" s="199"/>
      <c r="H68" s="200"/>
      <c r="J68" s="178"/>
      <c r="K68" s="178"/>
      <c r="L68" s="178"/>
      <c r="M68" s="178"/>
      <c r="N68" s="179"/>
      <c r="O68" s="177" t="s">
        <v>32</v>
      </c>
      <c r="P68" s="177"/>
    </row>
    <row r="69" spans="1:16" x14ac:dyDescent="0.2">
      <c r="A69" s="193" t="s">
        <v>19</v>
      </c>
      <c r="B69" s="194"/>
      <c r="C69" s="194"/>
      <c r="D69" s="194"/>
      <c r="E69" s="194"/>
      <c r="F69" s="194"/>
      <c r="G69" s="194"/>
      <c r="H69" s="194"/>
      <c r="I69" s="195"/>
      <c r="J69" s="182" t="s">
        <v>20</v>
      </c>
      <c r="K69" s="183"/>
      <c r="L69" s="100" t="s">
        <v>38</v>
      </c>
      <c r="M69" s="182" t="s">
        <v>21</v>
      </c>
      <c r="N69" s="183"/>
      <c r="O69" s="101" t="s">
        <v>46</v>
      </c>
      <c r="P69" s="101" t="s">
        <v>39</v>
      </c>
    </row>
    <row r="70" spans="1:16" x14ac:dyDescent="0.2">
      <c r="A70" s="184"/>
      <c r="B70" s="185"/>
      <c r="C70" s="185"/>
      <c r="D70" s="185"/>
      <c r="E70" s="185"/>
      <c r="F70" s="185"/>
      <c r="G70" s="185"/>
      <c r="H70" s="185"/>
      <c r="I70" s="186"/>
      <c r="J70" s="201"/>
      <c r="K70" s="202"/>
      <c r="L70" s="22"/>
      <c r="M70" s="180">
        <f>ROUNDUP(J70*L70,0)</f>
        <v>0</v>
      </c>
      <c r="N70" s="181"/>
      <c r="O70" s="26">
        <f>M70-P70</f>
        <v>0</v>
      </c>
      <c r="P70" s="26"/>
    </row>
    <row r="71" spans="1:16" x14ac:dyDescent="0.2">
      <c r="A71" s="187"/>
      <c r="B71" s="188"/>
      <c r="C71" s="188"/>
      <c r="D71" s="188"/>
      <c r="E71" s="188"/>
      <c r="F71" s="188"/>
      <c r="G71" s="188"/>
      <c r="H71" s="188"/>
      <c r="I71" s="189"/>
      <c r="J71" s="20"/>
      <c r="K71" s="20"/>
      <c r="L71" s="23"/>
      <c r="M71" s="20"/>
      <c r="N71" s="20"/>
    </row>
    <row r="72" spans="1:16" x14ac:dyDescent="0.2">
      <c r="A72" s="187"/>
      <c r="B72" s="188"/>
      <c r="C72" s="188"/>
      <c r="D72" s="188"/>
      <c r="E72" s="188"/>
      <c r="F72" s="188"/>
      <c r="G72" s="188"/>
      <c r="H72" s="188"/>
      <c r="I72" s="189"/>
      <c r="J72" s="20"/>
      <c r="K72" s="20"/>
      <c r="L72" s="23"/>
      <c r="M72" s="20"/>
      <c r="N72" s="20"/>
    </row>
    <row r="73" spans="1:16" ht="16" thickBot="1" x14ac:dyDescent="0.25">
      <c r="A73" s="190"/>
      <c r="B73" s="191"/>
      <c r="C73" s="191"/>
      <c r="D73" s="191"/>
      <c r="E73" s="191"/>
      <c r="F73" s="191"/>
      <c r="G73" s="191"/>
      <c r="H73" s="191"/>
      <c r="I73" s="192"/>
      <c r="J73" s="20"/>
      <c r="K73" s="20"/>
      <c r="L73" s="23"/>
      <c r="M73" s="20"/>
      <c r="N73" s="20"/>
    </row>
    <row r="74" spans="1:16" ht="16" thickBot="1" x14ac:dyDescent="0.25">
      <c r="O74" s="203" t="s">
        <v>32</v>
      </c>
      <c r="P74" s="204"/>
    </row>
    <row r="75" spans="1:16" ht="16" thickBot="1" x14ac:dyDescent="0.25">
      <c r="B75" s="41"/>
      <c r="C75" s="41"/>
      <c r="D75" s="41"/>
      <c r="E75" s="41"/>
      <c r="F75" s="41"/>
      <c r="G75" s="196">
        <f>M7+M14+M21+M28+M35+M42+M49+M56+M63+M70</f>
        <v>1325</v>
      </c>
      <c r="H75" s="196"/>
      <c r="I75" s="196"/>
      <c r="J75" s="196"/>
      <c r="K75" s="196"/>
      <c r="L75" s="29"/>
      <c r="O75" s="74" t="s">
        <v>62</v>
      </c>
      <c r="P75" s="88">
        <f>P7+P14+P21+P28+P35+P42+P49+P56+P63+P70</f>
        <v>1325</v>
      </c>
    </row>
    <row r="76" spans="1:16" ht="17" thickBot="1" x14ac:dyDescent="0.25">
      <c r="B76" s="49" t="s">
        <v>22</v>
      </c>
      <c r="C76" s="41"/>
      <c r="D76" s="41"/>
      <c r="E76" s="41"/>
      <c r="F76" s="41"/>
      <c r="G76" s="197"/>
      <c r="H76" s="197"/>
      <c r="I76" s="197"/>
      <c r="J76" s="197"/>
      <c r="K76" s="197"/>
      <c r="L76" s="29"/>
      <c r="O76" s="102" t="s">
        <v>41</v>
      </c>
      <c r="P76" s="103">
        <f>ROUNDUP(0.005*(P75),0)</f>
        <v>7</v>
      </c>
    </row>
    <row r="77" spans="1:16" ht="16" thickBot="1" x14ac:dyDescent="0.25">
      <c r="O77" s="30" t="s">
        <v>43</v>
      </c>
      <c r="P77" s="48">
        <f>P7+P14+P21+P28+P35+P42+P49+P56+P76+P63+P70</f>
        <v>1332</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M20:N20"/>
    <mergeCell ref="A7:I10"/>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52" t="s">
        <v>26</v>
      </c>
      <c r="B1" s="227" t="s">
        <v>27</v>
      </c>
      <c r="C1" s="229"/>
      <c r="D1" s="227" t="s">
        <v>28</v>
      </c>
      <c r="E1" s="228"/>
      <c r="F1" s="228"/>
      <c r="G1" s="228"/>
      <c r="H1" s="229"/>
      <c r="I1" s="255" t="s">
        <v>29</v>
      </c>
      <c r="J1" s="249" t="s">
        <v>30</v>
      </c>
      <c r="K1" s="236" t="s">
        <v>31</v>
      </c>
      <c r="L1" s="209" t="s">
        <v>32</v>
      </c>
      <c r="M1" s="210"/>
    </row>
    <row r="2" spans="1:13" x14ac:dyDescent="0.2">
      <c r="A2" s="253"/>
      <c r="B2" s="230"/>
      <c r="C2" s="232"/>
      <c r="D2" s="230"/>
      <c r="E2" s="231"/>
      <c r="F2" s="231"/>
      <c r="G2" s="231"/>
      <c r="H2" s="232"/>
      <c r="I2" s="256"/>
      <c r="J2" s="250"/>
      <c r="K2" s="237"/>
      <c r="L2" s="211"/>
      <c r="M2" s="212"/>
    </row>
    <row r="3" spans="1:13" ht="16" thickBot="1" x14ac:dyDescent="0.25">
      <c r="A3" s="254"/>
      <c r="B3" s="233"/>
      <c r="C3" s="235"/>
      <c r="D3" s="233"/>
      <c r="E3" s="234"/>
      <c r="F3" s="234"/>
      <c r="G3" s="234"/>
      <c r="H3" s="235"/>
      <c r="I3" s="257"/>
      <c r="J3" s="251"/>
      <c r="K3" s="238"/>
      <c r="L3" s="213"/>
      <c r="M3" s="214"/>
    </row>
    <row r="4" spans="1:13" x14ac:dyDescent="0.2">
      <c r="A4" s="8"/>
      <c r="B4" s="244" t="s">
        <v>18</v>
      </c>
      <c r="C4" s="245"/>
      <c r="D4" s="224"/>
      <c r="E4" s="225"/>
      <c r="F4" s="225"/>
      <c r="G4" s="225"/>
      <c r="H4" s="226"/>
      <c r="I4" s="3"/>
      <c r="J4" s="4"/>
      <c r="K4" s="13">
        <f>I4*J4</f>
        <v>0</v>
      </c>
      <c r="L4" s="9"/>
      <c r="M4" s="3">
        <f>K4-L4</f>
        <v>0</v>
      </c>
    </row>
    <row r="5" spans="1:13" x14ac:dyDescent="0.2">
      <c r="A5" s="7"/>
      <c r="B5" s="239" t="s">
        <v>18</v>
      </c>
      <c r="C5" s="239"/>
      <c r="D5" s="217"/>
      <c r="E5" s="217"/>
      <c r="F5" s="217"/>
      <c r="G5" s="217"/>
      <c r="H5" s="217"/>
      <c r="I5" s="5"/>
      <c r="J5" s="6"/>
      <c r="K5" s="14">
        <f t="shared" ref="K5:K20" si="0">I5*J5</f>
        <v>0</v>
      </c>
      <c r="L5" s="10"/>
      <c r="M5" s="3">
        <f>K5-L5</f>
        <v>0</v>
      </c>
    </row>
    <row r="6" spans="1:13" x14ac:dyDescent="0.2">
      <c r="A6" s="7"/>
      <c r="B6" s="239" t="s">
        <v>18</v>
      </c>
      <c r="C6" s="239"/>
      <c r="D6" s="217"/>
      <c r="E6" s="217"/>
      <c r="F6" s="217"/>
      <c r="G6" s="217"/>
      <c r="H6" s="217"/>
      <c r="I6" s="5"/>
      <c r="J6" s="6"/>
      <c r="K6" s="14">
        <f t="shared" si="0"/>
        <v>0</v>
      </c>
      <c r="L6" s="10"/>
      <c r="M6" s="3">
        <f t="shared" ref="M6:M20" si="1">K6-L6</f>
        <v>0</v>
      </c>
    </row>
    <row r="7" spans="1:13" x14ac:dyDescent="0.2">
      <c r="A7" s="7"/>
      <c r="B7" s="239" t="s">
        <v>18</v>
      </c>
      <c r="C7" s="239"/>
      <c r="D7" s="217"/>
      <c r="E7" s="217"/>
      <c r="F7" s="217"/>
      <c r="G7" s="217"/>
      <c r="H7" s="217"/>
      <c r="I7" s="5"/>
      <c r="J7" s="6"/>
      <c r="K7" s="14">
        <f t="shared" si="0"/>
        <v>0</v>
      </c>
      <c r="L7" s="10"/>
      <c r="M7" s="3">
        <f t="shared" si="1"/>
        <v>0</v>
      </c>
    </row>
    <row r="8" spans="1:13" x14ac:dyDescent="0.2">
      <c r="A8" s="7"/>
      <c r="B8" s="239" t="s">
        <v>18</v>
      </c>
      <c r="C8" s="239"/>
      <c r="D8" s="217"/>
      <c r="E8" s="217"/>
      <c r="F8" s="217"/>
      <c r="G8" s="217"/>
      <c r="H8" s="217"/>
      <c r="I8" s="5"/>
      <c r="J8" s="6"/>
      <c r="K8" s="14">
        <f t="shared" si="0"/>
        <v>0</v>
      </c>
      <c r="L8" s="10"/>
      <c r="M8" s="3">
        <f t="shared" si="1"/>
        <v>0</v>
      </c>
    </row>
    <row r="9" spans="1:13" x14ac:dyDescent="0.2">
      <c r="A9" s="7"/>
      <c r="B9" s="239" t="s">
        <v>18</v>
      </c>
      <c r="C9" s="239"/>
      <c r="D9" s="217"/>
      <c r="E9" s="217"/>
      <c r="F9" s="217"/>
      <c r="G9" s="217"/>
      <c r="H9" s="217"/>
      <c r="I9" s="5"/>
      <c r="J9" s="6"/>
      <c r="K9" s="14">
        <f t="shared" si="0"/>
        <v>0</v>
      </c>
      <c r="L9" s="10"/>
      <c r="M9" s="3">
        <f t="shared" si="1"/>
        <v>0</v>
      </c>
    </row>
    <row r="10" spans="1:13" x14ac:dyDescent="0.2">
      <c r="A10" s="7"/>
      <c r="B10" s="239" t="s">
        <v>18</v>
      </c>
      <c r="C10" s="239"/>
      <c r="D10" s="217"/>
      <c r="E10" s="217"/>
      <c r="F10" s="217"/>
      <c r="G10" s="217"/>
      <c r="H10" s="217"/>
      <c r="I10" s="5"/>
      <c r="J10" s="6"/>
      <c r="K10" s="14">
        <f t="shared" si="0"/>
        <v>0</v>
      </c>
      <c r="L10" s="10"/>
      <c r="M10" s="3">
        <f t="shared" si="1"/>
        <v>0</v>
      </c>
    </row>
    <row r="11" spans="1:13" x14ac:dyDescent="0.2">
      <c r="A11" s="7"/>
      <c r="B11" s="239" t="s">
        <v>18</v>
      </c>
      <c r="C11" s="239"/>
      <c r="D11" s="217"/>
      <c r="E11" s="217"/>
      <c r="F11" s="217"/>
      <c r="G11" s="217"/>
      <c r="H11" s="217"/>
      <c r="I11" s="5"/>
      <c r="J11" s="6"/>
      <c r="K11" s="14">
        <f t="shared" si="0"/>
        <v>0</v>
      </c>
      <c r="L11" s="10"/>
      <c r="M11" s="3">
        <f t="shared" si="1"/>
        <v>0</v>
      </c>
    </row>
    <row r="12" spans="1:13" x14ac:dyDescent="0.2">
      <c r="A12" s="7"/>
      <c r="B12" s="239" t="s">
        <v>18</v>
      </c>
      <c r="C12" s="239"/>
      <c r="D12" s="217"/>
      <c r="E12" s="217"/>
      <c r="F12" s="217"/>
      <c r="G12" s="217"/>
      <c r="H12" s="217"/>
      <c r="I12" s="5"/>
      <c r="J12" s="6"/>
      <c r="K12" s="14">
        <f t="shared" si="0"/>
        <v>0</v>
      </c>
      <c r="L12" s="10"/>
      <c r="M12" s="3">
        <f t="shared" si="1"/>
        <v>0</v>
      </c>
    </row>
    <row r="13" spans="1:13" x14ac:dyDescent="0.2">
      <c r="A13" s="7"/>
      <c r="B13" s="239" t="s">
        <v>18</v>
      </c>
      <c r="C13" s="239"/>
      <c r="D13" s="217"/>
      <c r="E13" s="217"/>
      <c r="F13" s="217"/>
      <c r="G13" s="217"/>
      <c r="H13" s="217"/>
      <c r="I13" s="5"/>
      <c r="J13" s="6"/>
      <c r="K13" s="14">
        <f t="shared" si="0"/>
        <v>0</v>
      </c>
      <c r="L13" s="10"/>
      <c r="M13" s="3">
        <f t="shared" si="1"/>
        <v>0</v>
      </c>
    </row>
    <row r="14" spans="1:13" x14ac:dyDescent="0.2">
      <c r="A14" s="7"/>
      <c r="B14" s="239" t="s">
        <v>18</v>
      </c>
      <c r="C14" s="239"/>
      <c r="D14" s="217"/>
      <c r="E14" s="217"/>
      <c r="F14" s="217"/>
      <c r="G14" s="217"/>
      <c r="H14" s="217"/>
      <c r="I14" s="5"/>
      <c r="J14" s="6"/>
      <c r="K14" s="14">
        <f t="shared" si="0"/>
        <v>0</v>
      </c>
      <c r="L14" s="10"/>
      <c r="M14" s="3">
        <f t="shared" si="1"/>
        <v>0</v>
      </c>
    </row>
    <row r="15" spans="1:13" x14ac:dyDescent="0.2">
      <c r="A15" s="7"/>
      <c r="B15" s="239" t="s">
        <v>18</v>
      </c>
      <c r="C15" s="239"/>
      <c r="D15" s="217"/>
      <c r="E15" s="217"/>
      <c r="F15" s="217"/>
      <c r="G15" s="217"/>
      <c r="H15" s="217"/>
      <c r="I15" s="5"/>
      <c r="J15" s="6"/>
      <c r="K15" s="14">
        <f t="shared" si="0"/>
        <v>0</v>
      </c>
      <c r="L15" s="10"/>
      <c r="M15" s="3">
        <f t="shared" si="1"/>
        <v>0</v>
      </c>
    </row>
    <row r="16" spans="1:13" x14ac:dyDescent="0.2">
      <c r="A16" s="7"/>
      <c r="B16" s="239" t="s">
        <v>18</v>
      </c>
      <c r="C16" s="239"/>
      <c r="D16" s="217"/>
      <c r="E16" s="217"/>
      <c r="F16" s="217"/>
      <c r="G16" s="217"/>
      <c r="H16" s="217"/>
      <c r="I16" s="5"/>
      <c r="J16" s="6"/>
      <c r="K16" s="14">
        <f t="shared" si="0"/>
        <v>0</v>
      </c>
      <c r="L16" s="10"/>
      <c r="M16" s="3">
        <f t="shared" si="1"/>
        <v>0</v>
      </c>
    </row>
    <row r="17" spans="1:13" x14ac:dyDescent="0.2">
      <c r="A17" s="7"/>
      <c r="B17" s="239" t="s">
        <v>18</v>
      </c>
      <c r="C17" s="239"/>
      <c r="D17" s="217"/>
      <c r="E17" s="217"/>
      <c r="F17" s="217"/>
      <c r="G17" s="217"/>
      <c r="H17" s="217"/>
      <c r="I17" s="5"/>
      <c r="J17" s="6"/>
      <c r="K17" s="14">
        <f t="shared" si="0"/>
        <v>0</v>
      </c>
      <c r="L17" s="10"/>
      <c r="M17" s="3">
        <f t="shared" si="1"/>
        <v>0</v>
      </c>
    </row>
    <row r="18" spans="1:13" x14ac:dyDescent="0.2">
      <c r="A18" s="7"/>
      <c r="B18" s="239" t="s">
        <v>18</v>
      </c>
      <c r="C18" s="239"/>
      <c r="D18" s="217"/>
      <c r="E18" s="217"/>
      <c r="F18" s="217"/>
      <c r="G18" s="217"/>
      <c r="H18" s="217"/>
      <c r="I18" s="5"/>
      <c r="J18" s="6"/>
      <c r="K18" s="14">
        <f t="shared" si="0"/>
        <v>0</v>
      </c>
      <c r="L18" s="10"/>
      <c r="M18" s="3">
        <f t="shared" si="1"/>
        <v>0</v>
      </c>
    </row>
    <row r="19" spans="1:13" x14ac:dyDescent="0.2">
      <c r="A19" s="7"/>
      <c r="B19" s="239" t="s">
        <v>18</v>
      </c>
      <c r="C19" s="239"/>
      <c r="D19" s="217"/>
      <c r="E19" s="217"/>
      <c r="F19" s="217"/>
      <c r="G19" s="217"/>
      <c r="H19" s="217"/>
      <c r="I19" s="5"/>
      <c r="J19" s="6"/>
      <c r="K19" s="14">
        <f t="shared" si="0"/>
        <v>0</v>
      </c>
      <c r="L19" s="10"/>
      <c r="M19" s="3">
        <f t="shared" si="1"/>
        <v>0</v>
      </c>
    </row>
    <row r="20" spans="1:13" x14ac:dyDescent="0.2">
      <c r="A20" s="7"/>
      <c r="B20" s="239" t="s">
        <v>18</v>
      </c>
      <c r="C20" s="239"/>
      <c r="D20" s="217"/>
      <c r="E20" s="217"/>
      <c r="F20" s="217"/>
      <c r="G20" s="217"/>
      <c r="H20" s="217"/>
      <c r="I20" s="5"/>
      <c r="J20" s="6"/>
      <c r="K20" s="14">
        <f t="shared" si="0"/>
        <v>0</v>
      </c>
      <c r="L20" s="10"/>
      <c r="M20" s="3">
        <f t="shared" si="1"/>
        <v>0</v>
      </c>
    </row>
    <row r="21" spans="1:13" ht="16" thickBot="1" x14ac:dyDescent="0.25">
      <c r="A21" s="7"/>
      <c r="B21" s="246" t="s">
        <v>33</v>
      </c>
      <c r="C21" s="248"/>
      <c r="D21" s="246" t="s">
        <v>34</v>
      </c>
      <c r="E21" s="247"/>
      <c r="F21" s="247"/>
      <c r="G21" s="247"/>
      <c r="H21" s="248"/>
      <c r="I21" s="15">
        <f>SUM(I4:I20)</f>
        <v>0</v>
      </c>
      <c r="J21" s="16">
        <v>5.0000000000000001E-3</v>
      </c>
      <c r="K21" s="17">
        <f>ROUNDUP((J21*I21),0)</f>
        <v>0</v>
      </c>
      <c r="L21" s="18">
        <v>0</v>
      </c>
      <c r="M21" s="19">
        <f>K21-L21</f>
        <v>0</v>
      </c>
    </row>
    <row r="22" spans="1:13" ht="20.25" customHeight="1" x14ac:dyDescent="0.2">
      <c r="A22" s="2"/>
      <c r="B22" s="240" t="s">
        <v>35</v>
      </c>
      <c r="C22" s="241"/>
      <c r="D22" s="218"/>
      <c r="E22" s="219"/>
      <c r="F22" s="219"/>
      <c r="G22" s="219"/>
      <c r="H22" s="219"/>
      <c r="I22" s="219"/>
      <c r="J22" s="220"/>
      <c r="K22" s="215">
        <f>SUM(K4:K21)</f>
        <v>0</v>
      </c>
      <c r="L22" s="11">
        <f>SUM(L4:L21)</f>
        <v>0</v>
      </c>
      <c r="M22" s="215">
        <f>SUM(M4:M21)</f>
        <v>0</v>
      </c>
    </row>
    <row r="23" spans="1:13" ht="21" customHeight="1" thickBot="1" x14ac:dyDescent="0.25">
      <c r="A23" s="2"/>
      <c r="B23" s="242"/>
      <c r="C23" s="243"/>
      <c r="D23" s="221"/>
      <c r="E23" s="222"/>
      <c r="F23" s="222"/>
      <c r="G23" s="222"/>
      <c r="H23" s="222"/>
      <c r="I23" s="222"/>
      <c r="J23" s="223"/>
      <c r="K23" s="216"/>
      <c r="L23" s="12"/>
      <c r="M23" s="216"/>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2" activePane="bottomLeft" state="frozen"/>
      <selection pane="bottomLeft" activeCell="B20" sqref="B20"/>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62" t="s">
        <v>63</v>
      </c>
      <c r="B1" s="262"/>
    </row>
    <row r="2" spans="1:5" s="93" customFormat="1" ht="16.5" customHeight="1" x14ac:dyDescent="0.2">
      <c r="A2" s="92"/>
      <c r="B2" s="92"/>
    </row>
    <row r="3" spans="1:5" ht="36.75" customHeight="1" x14ac:dyDescent="0.2">
      <c r="A3" s="267" t="s">
        <v>82</v>
      </c>
      <c r="B3" s="267"/>
      <c r="D3" s="261" t="s">
        <v>90</v>
      </c>
      <c r="E3" s="261"/>
    </row>
    <row r="4" spans="1:5" ht="36.75" customHeight="1" x14ac:dyDescent="0.2">
      <c r="A4" s="260" t="s">
        <v>89</v>
      </c>
      <c r="B4" s="260"/>
      <c r="D4" s="89"/>
    </row>
    <row r="5" spans="1:5" ht="48" customHeight="1" thickBot="1" x14ac:dyDescent="0.25">
      <c r="A5" s="91" t="s">
        <v>64</v>
      </c>
      <c r="B5" s="91" t="s">
        <v>65</v>
      </c>
    </row>
    <row r="6" spans="1:5" x14ac:dyDescent="0.2">
      <c r="A6" s="75" t="s">
        <v>66</v>
      </c>
      <c r="B6" s="76">
        <v>50</v>
      </c>
    </row>
    <row r="7" spans="1:5" x14ac:dyDescent="0.2">
      <c r="A7" s="104" t="s">
        <v>67</v>
      </c>
      <c r="B7" s="105">
        <v>500</v>
      </c>
    </row>
    <row r="8" spans="1:5" x14ac:dyDescent="0.2">
      <c r="A8" s="77" t="s">
        <v>68</v>
      </c>
      <c r="B8" s="78">
        <v>100</v>
      </c>
    </row>
    <row r="9" spans="1:5" ht="54" customHeight="1" x14ac:dyDescent="0.2">
      <c r="A9" s="107" t="s">
        <v>95</v>
      </c>
      <c r="B9" s="115" t="s">
        <v>104</v>
      </c>
    </row>
    <row r="10" spans="1:5" x14ac:dyDescent="0.2">
      <c r="A10" s="77" t="s">
        <v>13</v>
      </c>
      <c r="B10" s="78">
        <v>100</v>
      </c>
    </row>
    <row r="11" spans="1:5" x14ac:dyDescent="0.2">
      <c r="A11" s="104" t="s">
        <v>69</v>
      </c>
      <c r="B11" s="105">
        <v>350</v>
      </c>
    </row>
    <row r="12" spans="1:5" ht="16" x14ac:dyDescent="0.2">
      <c r="A12" s="268" t="s">
        <v>96</v>
      </c>
      <c r="B12" s="116" t="s">
        <v>99</v>
      </c>
    </row>
    <row r="13" spans="1:5" ht="16" x14ac:dyDescent="0.2">
      <c r="A13" s="269"/>
      <c r="B13" s="113" t="s">
        <v>85</v>
      </c>
    </row>
    <row r="14" spans="1:5" ht="16" x14ac:dyDescent="0.2">
      <c r="A14" s="270"/>
      <c r="B14" s="117" t="s">
        <v>100</v>
      </c>
    </row>
    <row r="15" spans="1:5" x14ac:dyDescent="0.2">
      <c r="A15" s="109" t="s">
        <v>70</v>
      </c>
      <c r="B15" s="271" t="s">
        <v>86</v>
      </c>
    </row>
    <row r="16" spans="1:5" x14ac:dyDescent="0.2">
      <c r="A16" s="108" t="s">
        <v>97</v>
      </c>
      <c r="B16" s="272"/>
    </row>
    <row r="17" spans="1:13" x14ac:dyDescent="0.2">
      <c r="A17" s="77" t="s">
        <v>71</v>
      </c>
      <c r="B17" s="79" t="s">
        <v>72</v>
      </c>
    </row>
    <row r="18" spans="1:13" x14ac:dyDescent="0.2">
      <c r="A18" s="104" t="s">
        <v>98</v>
      </c>
      <c r="B18" s="105">
        <v>50</v>
      </c>
    </row>
    <row r="19" spans="1:13" x14ac:dyDescent="0.2">
      <c r="A19" s="104" t="s">
        <v>101</v>
      </c>
      <c r="B19" s="119" t="s">
        <v>105</v>
      </c>
    </row>
    <row r="20" spans="1:13" ht="32" x14ac:dyDescent="0.2">
      <c r="A20" s="80" t="s">
        <v>73</v>
      </c>
      <c r="B20" s="114" t="s">
        <v>103</v>
      </c>
      <c r="M20" s="90"/>
    </row>
    <row r="21" spans="1:13" ht="33" thickBot="1" x14ac:dyDescent="0.25">
      <c r="A21" s="106" t="s">
        <v>74</v>
      </c>
      <c r="B21" s="118" t="s">
        <v>102</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3" t="s">
        <v>83</v>
      </c>
      <c r="B26" s="264"/>
    </row>
    <row r="27" spans="1:13" ht="16" thickBot="1" x14ac:dyDescent="0.25">
      <c r="A27" s="265" t="s">
        <v>84</v>
      </c>
      <c r="B27" s="266"/>
    </row>
    <row r="28" spans="1:13" x14ac:dyDescent="0.2">
      <c r="A28" s="83"/>
      <c r="B28" s="83"/>
    </row>
    <row r="29" spans="1:13" x14ac:dyDescent="0.2">
      <c r="A29" s="258" t="s">
        <v>87</v>
      </c>
      <c r="B29" s="258"/>
    </row>
    <row r="30" spans="1:13" x14ac:dyDescent="0.2">
      <c r="A30" s="259" t="s">
        <v>88</v>
      </c>
      <c r="B30" s="259"/>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Spring 2022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2022-03-23T03:12:08Z</dcterms:modified>
</cp:coreProperties>
</file>