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9"/>
  <workbookPr codeName="ThisWorkbook" autoCompressPictures="0" defaultThemeVersion="124226"/>
  <mc:AlternateContent xmlns:mc="http://schemas.openxmlformats.org/markup-compatibility/2006">
    <mc:Choice Requires="x15">
      <x15ac:absPath xmlns:x15ac="http://schemas.microsoft.com/office/spreadsheetml/2010/11/ac" url="E:\2020\2020 Office Desktop\GPSA COEHS\2021 FALL\GPSA meetings\01.29.2022\Appropriation 2B - GPSA Executive Branch\"/>
    </mc:Choice>
  </mc:AlternateContent>
  <xr:revisionPtr revIDLastSave="0" documentId="13_ncr:1_{80AADDE8-8975-47A2-B14F-9BBB4EAF68D3}" xr6:coauthVersionLast="36" xr6:coauthVersionMax="47" xr10:uidLastSave="{00000000-0000-0000-0000-000000000000}"/>
  <bookViews>
    <workbookView xWindow="0" yWindow="495" windowWidth="28800" windowHeight="16365" tabRatio="731" activeTab="2" xr2:uid="{00000000-000D-0000-FFFF-FFFF00000000}"/>
  </bookViews>
  <sheets>
    <sheet name="Schedule" sheetId="10" r:id="rId1"/>
    <sheet name="Questionnaire (required)" sheetId="1" r:id="rId2"/>
    <sheet name="Detail (required) " sheetId="4" r:id="rId3"/>
    <sheet name="Categories" sheetId="2" state="hidden" r:id="rId4"/>
    <sheet name="Sheet3" sheetId="3" state="hidden" r:id="rId5"/>
    <sheet name="Spring 2022 Standing Rules" sheetId="5" r:id="rId6"/>
  </sheets>
  <externalReferences>
    <externalReference r:id="rId7"/>
  </externalReferences>
  <definedNames>
    <definedName name="_xlnm.Print_Area" localSheetId="2">'Detail (required) '!$A$1:$P$80</definedName>
    <definedName name="_xlnm.Print_Area" localSheetId="1">'Questionnaire (required)'!$A$6:$N$68</definedName>
    <definedName name="_xlnm.Print_Area" localSheetId="5">[1]Sheet1!$A$1:$D$31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75" i="4" l="1"/>
  <c r="P76" i="4" s="1"/>
  <c r="P77" i="4" s="1"/>
  <c r="M7" i="4"/>
  <c r="O7" i="4" s="1"/>
  <c r="M70" i="4"/>
  <c r="M63" i="4"/>
  <c r="M56" i="4"/>
  <c r="O56" i="4" s="1"/>
  <c r="M49" i="4"/>
  <c r="O49" i="4" s="1"/>
  <c r="M42" i="4"/>
  <c r="O42" i="4" s="1"/>
  <c r="M35" i="4"/>
  <c r="O35" i="4" s="1"/>
  <c r="M28" i="4"/>
  <c r="O28" i="4" s="1"/>
  <c r="M21" i="4"/>
  <c r="O21" i="4" s="1"/>
  <c r="M14" i="4"/>
  <c r="O14" i="4" s="1"/>
  <c r="D3" i="4"/>
  <c r="O63" i="4"/>
  <c r="O70" i="4"/>
  <c r="U75" i="1"/>
  <c r="O6" i="1"/>
  <c r="I21" i="3"/>
  <c r="K21" i="3" s="1"/>
  <c r="K4" i="3"/>
  <c r="M4" i="3"/>
  <c r="K5" i="3"/>
  <c r="M5" i="3" s="1"/>
  <c r="K6" i="3"/>
  <c r="M6" i="3" s="1"/>
  <c r="K7" i="3"/>
  <c r="M7" i="3"/>
  <c r="K8" i="3"/>
  <c r="M8" i="3"/>
  <c r="K9" i="3"/>
  <c r="M9" i="3" s="1"/>
  <c r="K10" i="3"/>
  <c r="M10" i="3" s="1"/>
  <c r="K11" i="3"/>
  <c r="M11" i="3"/>
  <c r="K12" i="3"/>
  <c r="M12" i="3"/>
  <c r="K13" i="3"/>
  <c r="M13" i="3" s="1"/>
  <c r="K14" i="3"/>
  <c r="M14" i="3" s="1"/>
  <c r="K15" i="3"/>
  <c r="M15" i="3"/>
  <c r="K16" i="3"/>
  <c r="M16" i="3"/>
  <c r="K17" i="3"/>
  <c r="M17" i="3" s="1"/>
  <c r="K18" i="3"/>
  <c r="M18" i="3" s="1"/>
  <c r="K19" i="3"/>
  <c r="M19" i="3"/>
  <c r="K20" i="3"/>
  <c r="M20" i="3"/>
  <c r="L22" i="3"/>
  <c r="G75" i="4" l="1"/>
  <c r="H65" i="1" s="1"/>
  <c r="K22" i="3"/>
  <c r="M21" i="3"/>
  <c r="M22"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Windows User</author>
  </authors>
  <commentList>
    <comment ref="H65" authorId="0" shapeId="0" xr:uid="{00000000-0006-0000-0100-000001000000}">
      <text>
        <r>
          <rPr>
            <b/>
            <sz val="9"/>
            <color indexed="81"/>
            <rFont val="Tahoma"/>
            <family val="2"/>
          </rPr>
          <t xml:space="preserve">The total will display what you have entered on the "Detail" sheet.
</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Windows User</author>
  </authors>
  <commentList>
    <comment ref="M6" authorId="0" shapeId="0" xr:uid="{00000000-0006-0000-0200-000001000000}">
      <text>
        <r>
          <rPr>
            <b/>
            <sz val="9"/>
            <color indexed="10"/>
            <rFont val="Tahoma"/>
            <family val="2"/>
          </rPr>
          <t>Please note:</t>
        </r>
        <r>
          <rPr>
            <b/>
            <sz val="9"/>
            <color indexed="81"/>
            <rFont val="Tahoma"/>
            <family val="2"/>
          </rPr>
          <t xml:space="preserve">
You MUST enter a unit price and # of units for total price to calculate.</t>
        </r>
        <r>
          <rPr>
            <sz val="9"/>
            <color indexed="81"/>
            <rFont val="Tahoma"/>
            <family val="2"/>
          </rPr>
          <t xml:space="preserve">
</t>
        </r>
      </text>
    </comment>
  </commentList>
</comments>
</file>

<file path=xl/sharedStrings.xml><?xml version="1.0" encoding="utf-8"?>
<sst xmlns="http://schemas.openxmlformats.org/spreadsheetml/2006/main" count="296" uniqueCount="144">
  <si>
    <t xml:space="preserve">Name of Organization </t>
  </si>
  <si>
    <t xml:space="preserve">Date </t>
  </si>
  <si>
    <t>Campus Address</t>
  </si>
  <si>
    <t>Primary Contact Name</t>
  </si>
  <si>
    <t>Phone Number</t>
  </si>
  <si>
    <t xml:space="preserve">Email Address </t>
  </si>
  <si>
    <t>Secondary Contact Name</t>
  </si>
  <si>
    <t xml:space="preserve">CONTACT INFORMATION </t>
  </si>
  <si>
    <t>The student group requesting appropriation funding:</t>
  </si>
  <si>
    <t>TOTAL APPROPRIATION REQUEST AMOUNT:</t>
  </si>
  <si>
    <t>Category:</t>
  </si>
  <si>
    <t xml:space="preserve">Advertising </t>
  </si>
  <si>
    <t xml:space="preserve">Computer and Printer Supplies </t>
  </si>
  <si>
    <t>Copying Services</t>
  </si>
  <si>
    <t>Honorarium</t>
  </si>
  <si>
    <t xml:space="preserve">Office Supplies </t>
  </si>
  <si>
    <t>Refreshments/Food</t>
  </si>
  <si>
    <t>Travel- Per Diem</t>
  </si>
  <si>
    <t xml:space="preserve">Click to show categories </t>
  </si>
  <si>
    <t xml:space="preserve">DETAILED DESCRIPTION </t>
  </si>
  <si>
    <t xml:space="preserve">Unit Price </t>
  </si>
  <si>
    <t xml:space="preserve">Total Price </t>
  </si>
  <si>
    <t xml:space="preserve">TOTAL APPROPRIATION REQUEST AMOUNT: </t>
  </si>
  <si>
    <t xml:space="preserve">Requests that are not represented at their scheduled Finance Committee Hearing will be passed at zero ($0) </t>
  </si>
  <si>
    <t>dollars. Groups unable to attend their scheduled hearing must provide the Finance Chair (asunmfin@unm.edu)</t>
  </si>
  <si>
    <t>with 24 hour notice.</t>
  </si>
  <si>
    <t xml:space="preserve">SGAO Use Only </t>
  </si>
  <si>
    <t>Category</t>
  </si>
  <si>
    <t>Detailed Description</t>
  </si>
  <si>
    <t>Unit Cost</t>
  </si>
  <si>
    <t>Total Units</t>
  </si>
  <si>
    <t>Total</t>
  </si>
  <si>
    <t>Finance Committee Use Only</t>
  </si>
  <si>
    <t>Committee Use Only</t>
  </si>
  <si>
    <t>UNM Foundation Surcharge</t>
  </si>
  <si>
    <t xml:space="preserve">PageTotal </t>
  </si>
  <si>
    <t xml:space="preserve">Reduction </t>
  </si>
  <si>
    <t xml:space="preserve">Reccomended </t>
  </si>
  <si>
    <t># of Units</t>
  </si>
  <si>
    <t xml:space="preserve">Recommended </t>
  </si>
  <si>
    <t>Conference / Registration Fees</t>
  </si>
  <si>
    <t>Surcharge</t>
  </si>
  <si>
    <t>Save ONLY as an Excel file.</t>
  </si>
  <si>
    <t>Total Recommended</t>
  </si>
  <si>
    <t>Please select and describe what your student group is requestiong funds for:</t>
  </si>
  <si>
    <t xml:space="preserve">Requests must be filled out completely including the detail sheet and submitted to the Chair, via email </t>
  </si>
  <si>
    <t>Difference</t>
  </si>
  <si>
    <t>Undergraduate</t>
  </si>
  <si>
    <t>Graduate</t>
  </si>
  <si>
    <t>Other</t>
  </si>
  <si>
    <r>
      <t>STUDENT ORGANIZATION INFORMATION    (</t>
    </r>
    <r>
      <rPr>
        <b/>
        <sz val="9"/>
        <color theme="1"/>
        <rFont val="Calibri"/>
        <family val="2"/>
        <scheme val="minor"/>
      </rPr>
      <t>Please select all of the following that apply).</t>
    </r>
  </si>
  <si>
    <t>Please refer to the Standing Rules tab to ensure you are in compliance!</t>
  </si>
  <si>
    <t>Other - Please Explain</t>
  </si>
  <si>
    <t>GPSA APPROPRIATION SCHEDULE</t>
  </si>
  <si>
    <t>Deadline for Submission</t>
  </si>
  <si>
    <t>Finance Committee Meeting</t>
  </si>
  <si>
    <t>Save file with your organization's name, e.g., The Billy Club</t>
  </si>
  <si>
    <t>For travel requests, please list the names of students traveling from your organization</t>
  </si>
  <si>
    <t>Description of Request:   (For travel requests, please include dates and location)</t>
  </si>
  <si>
    <t>How were these students selected for travel on behalf of your organziation?</t>
  </si>
  <si>
    <t>Travel - Airfare/Train/Uber/Lyft</t>
  </si>
  <si>
    <r>
      <t xml:space="preserve">(gpsafin@unm.edu) </t>
    </r>
    <r>
      <rPr>
        <u/>
        <sz val="11"/>
        <color rgb="FF0000FF"/>
        <rFont val="Calibri"/>
        <family val="2"/>
        <scheme val="minor"/>
      </rPr>
      <t xml:space="preserve">no later than </t>
    </r>
    <r>
      <rPr>
        <b/>
        <u/>
        <sz val="11"/>
        <color rgb="FF0000FF"/>
        <rFont val="Calibri"/>
        <family val="2"/>
        <scheme val="minor"/>
      </rPr>
      <t xml:space="preserve">11:59pm on the Monday prior to </t>
    </r>
    <r>
      <rPr>
        <u/>
        <sz val="11"/>
        <color rgb="FF0000FF"/>
        <rFont val="Calibri"/>
        <family val="2"/>
        <scheme val="minor"/>
      </rPr>
      <t>the scheduled committee meeting</t>
    </r>
    <r>
      <rPr>
        <sz val="11"/>
        <color rgb="FF0000FF"/>
        <rFont val="Calibri"/>
        <family val="2"/>
        <scheme val="minor"/>
      </rPr>
      <t>.</t>
    </r>
  </si>
  <si>
    <t>Recommended</t>
  </si>
  <si>
    <t>Abridged Summary of Finance Committee Standing Rules</t>
  </si>
  <si>
    <t xml:space="preserve">Type of Request </t>
  </si>
  <si>
    <r>
      <rPr>
        <b/>
        <sz val="12"/>
        <color rgb="FFFF0000"/>
        <rFont val="Calibri"/>
        <family val="2"/>
        <scheme val="minor"/>
      </rPr>
      <t>Maximum</t>
    </r>
    <r>
      <rPr>
        <b/>
        <sz val="12"/>
        <color theme="1"/>
        <rFont val="Calibri"/>
        <family val="2"/>
        <scheme val="minor"/>
      </rPr>
      <t xml:space="preserve"> Funding Available </t>
    </r>
  </si>
  <si>
    <t>Advertising</t>
  </si>
  <si>
    <t>Computer</t>
  </si>
  <si>
    <t>Computer Supplies</t>
  </si>
  <si>
    <t>Educational Supplies</t>
  </si>
  <si>
    <t>Honorarium (cannot be paid to UNM employees or students)</t>
  </si>
  <si>
    <t>Individual or group membership dues</t>
  </si>
  <si>
    <t xml:space="preserve">$0- NOT FUNDED </t>
  </si>
  <si>
    <t xml:space="preserve">Travel- Airfare </t>
  </si>
  <si>
    <t>Travel- Per Diem (lodging and meals)</t>
  </si>
  <si>
    <t xml:space="preserve">Please Note:  </t>
  </si>
  <si>
    <t xml:space="preserve">Any physical equipment, office supplies, or educational materials/subscriptions purchased with GPSA </t>
  </si>
  <si>
    <t xml:space="preserve"> **** Reminder:  You MUST also fill out the Detail Sheet on the next tab. ****</t>
  </si>
  <si>
    <t>If your student group received previous funding from GPSA, please provide information regarding:</t>
  </si>
  <si>
    <t>If necessary, please contact the Student Government Accounting Office for more information about your student organization's previous funding</t>
  </si>
  <si>
    <r>
      <rPr>
        <b/>
        <sz val="11"/>
        <rFont val="Calibri"/>
        <family val="2"/>
      </rPr>
      <t>(1)</t>
    </r>
    <r>
      <rPr>
        <b/>
        <sz val="11"/>
        <rFont val="Calibri"/>
        <family val="2"/>
        <scheme val="minor"/>
      </rPr>
      <t xml:space="preserve"> the amount approved, (2) the semester applied, and (3) why additional funding is necessary</t>
    </r>
  </si>
  <si>
    <r>
      <t xml:space="preserve">Number of </t>
    </r>
    <r>
      <rPr>
        <b/>
        <sz val="11"/>
        <color rgb="FF0000FF"/>
        <rFont val="Calibri"/>
        <family val="2"/>
      </rPr>
      <t>Active</t>
    </r>
    <r>
      <rPr>
        <b/>
        <sz val="11"/>
        <color theme="1"/>
        <rFont val="Calibri"/>
        <family val="2"/>
        <scheme val="minor"/>
      </rPr>
      <t xml:space="preserve"> Members</t>
    </r>
  </si>
  <si>
    <t>Any line item over $200 must include a quote at the time of the appropriation request submission deadline.</t>
  </si>
  <si>
    <t>funding must be stored at UNM, available to the organization and its members, when not being used for</t>
  </si>
  <si>
    <t>purposes of the organization on or outside of UNM.</t>
  </si>
  <si>
    <t xml:space="preserve">OR </t>
  </si>
  <si>
    <t>$250 per event</t>
  </si>
  <si>
    <t xml:space="preserve">For the complete GPSA Finance Committee Standing Rules, please visit: </t>
  </si>
  <si>
    <t>http://gpsa.unm.edu/funding/student-org-funding/spring2020-appropriationform.xlsx</t>
  </si>
  <si>
    <t xml:space="preserve">Student organizations are limited to one (1) appropriation request per semester, two (2) events per appropriation, and with one (1) line item of each category per event. </t>
  </si>
  <si>
    <t>NEW!!</t>
  </si>
  <si>
    <t>Council Meeting</t>
  </si>
  <si>
    <t>Earliest Funding Available</t>
  </si>
  <si>
    <t>All Finance Committee meetings will be held through Zoom</t>
  </si>
  <si>
    <t>All Council meetings will be held through Zoom</t>
  </si>
  <si>
    <r>
      <t>Conference / Registration Fees -</t>
    </r>
    <r>
      <rPr>
        <i/>
        <sz val="11"/>
        <color theme="1"/>
        <rFont val="Calibri"/>
        <family val="2"/>
      </rPr>
      <t xml:space="preserve"> </t>
    </r>
    <r>
      <rPr>
        <i/>
        <sz val="11"/>
        <color rgb="FF0000FF"/>
        <rFont val="Calibri"/>
        <family val="2"/>
      </rPr>
      <t>(Only cirtual conferences will be funded in accordance with UNM's COVID restrictions)</t>
    </r>
  </si>
  <si>
    <r>
      <t xml:space="preserve">Food - Refreshments - </t>
    </r>
    <r>
      <rPr>
        <i/>
        <sz val="11"/>
        <color rgb="FF0000FF"/>
        <rFont val="Calibri"/>
        <family val="2"/>
      </rPr>
      <t>(Funded only if in compliance with New Mexico's COVID social diatancing guidelines)</t>
    </r>
  </si>
  <si>
    <t>(Must be in compliance with New Mexico's travel guidelines)</t>
  </si>
  <si>
    <r>
      <t xml:space="preserve">Office Supplies - </t>
    </r>
    <r>
      <rPr>
        <i/>
        <sz val="11"/>
        <color rgb="FF0000FF"/>
        <rFont val="Calibri"/>
        <family val="2"/>
      </rPr>
      <t>(Must be of unexpected need or event)</t>
    </r>
  </si>
  <si>
    <t xml:space="preserve"> $350 per event </t>
  </si>
  <si>
    <t xml:space="preserve"> up to $650 for a large scale event</t>
  </si>
  <si>
    <t>Travel - Driving</t>
  </si>
  <si>
    <t>$85/person/day                                                                                                        Maximum Allocation of $525/event</t>
  </si>
  <si>
    <t>Maximum of 70% economy class                                                                    Maximum Allocation of $800</t>
  </si>
  <si>
    <t>$400 per organization per conference                                                               $200 per student per conference                                                                           Not to exceed $800 for up to (2) conferences</t>
  </si>
  <si>
    <t>Maximum of allowable by UNM policy</t>
  </si>
  <si>
    <t>MSC03 2210, 1 University of New Mexico, Albuquerque, NM 87131</t>
  </si>
  <si>
    <t>David Saavedra</t>
  </si>
  <si>
    <t>505-240-4684</t>
  </si>
  <si>
    <t>gpsapres@unm.edu</t>
  </si>
  <si>
    <t>Xavier Vallejo</t>
  </si>
  <si>
    <t>505-944-5903</t>
  </si>
  <si>
    <t>gpsacos@unm.edu</t>
  </si>
  <si>
    <t>(1) $27,300 (2) Fall 2021 (3) Expansion of GPSA Programs</t>
  </si>
  <si>
    <t>Club 89 is an event series produced by the Graduate &amp; Professional Student Association (GPSA), in partnership with ASUNM Student Special Events (SSE), the Student Activities Center (SAC), the Student Union Building (SUB), UNM Food, and various Student Resource Centers. The purpose of the series is to provide entertainment for graduate and professional students and support the integration of older undergraduate students into graduate settings. The series will engage graduate and professional students in a mature environment, empower underserved communities in honor of their respective months, and feature local art vendors, musical performers, and breweries. In Spring 2022, the GPSA Executive Branch intends to establish the event series as a university tradition. An event will be produced in March in collaboration with African American Student Services and the Women's Resource Center. Another event will be produced in April in collaboration with the Asian American Pacific Islander Resource Center - this event will be larger scale.</t>
  </si>
  <si>
    <t>Graduate &amp; Professional Student Association (GPSA) Executive Branch</t>
  </si>
  <si>
    <t>David Saavedra &amp; Xavier Vallejo.</t>
  </si>
  <si>
    <t>Students were selected for travel based on leadership positions.</t>
  </si>
  <si>
    <t>April Club 89 (AAPIRC)                                                                                                                                   Draft &amp; Table Venue Rental $250 
Police Officer (Hourly) $90 
Basic Security Officer (Hourly) $320 
Musical Performer Stipends (Artist price verified with Pollstar) $8,000                                                                                                              Stage, Sound, Light Expenses $6,000                                                                                                               Art Installation Expenses $1,000
Miscellaneous Expenses $800</t>
  </si>
  <si>
    <t>ASGA Expenses Cont.                                                                                                                                    Hotels (2 Nights) $400                                                                                                                                    Food &amp; Drink (2 Days) $100</t>
  </si>
  <si>
    <t>ASGA Expenses Cont.                                                                                                                                   Roundtrip Plane Tickets (2 Tickets)  $970</t>
  </si>
  <si>
    <t>The American Student Government Association (ASGA) is the national professional association for Student Governments. The Spring Student Government Summit will take place in Orlando, Florida, March 26 - March 27. The conference offers 30 training workshops and roundtables.</t>
  </si>
  <si>
    <t>March Club 89 (AASS &amp; WRC)                                                                                                                           Draft &amp; Table Venue Rental $250 
Police Officer (Hourly) $90 
Basic Security Officer (Hourly) $160  --- 4 security officers
Musical Performer Stipends $600 
Miscellaneous Expenses $400 ----decorations to reflect the different cultures for the event</t>
  </si>
  <si>
    <t>Spring 2022</t>
  </si>
  <si>
    <t>January 14 @ 11:59pm</t>
  </si>
  <si>
    <t>January 18 @ 7:30pm</t>
  </si>
  <si>
    <t>January 29 @ 10:00am</t>
  </si>
  <si>
    <t>February 4</t>
  </si>
  <si>
    <t>February 11 @ 11:59pm</t>
  </si>
  <si>
    <t>February 15 @ 7:30pm</t>
  </si>
  <si>
    <t>February 26 @ 10:00am</t>
  </si>
  <si>
    <t>March 4</t>
  </si>
  <si>
    <t>March 11@ 11:59pm</t>
  </si>
  <si>
    <t>March 15 @ 7:30pm</t>
  </si>
  <si>
    <t>March 26 @ 10:00 am</t>
  </si>
  <si>
    <t>April 1</t>
  </si>
  <si>
    <t>April 8 @ 11:59pm</t>
  </si>
  <si>
    <t>April 12 @7:30pm</t>
  </si>
  <si>
    <t>April 23 @ 10:00am</t>
  </si>
  <si>
    <t>April 29</t>
  </si>
  <si>
    <t>April 22 @ 11:59pm</t>
  </si>
  <si>
    <t>April 26 @7:30pm</t>
  </si>
  <si>
    <t>May 7 @ 10:00am</t>
  </si>
  <si>
    <t>May 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</si>
</sst>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44" formatCode="_(&quot;$&quot;* #,##0.00_);_(&quot;$&quot;* \(#,##0.00\);_(&quot;$&quot;* &quot;-&quot;??_);_(@_)"/>
    <numFmt numFmtId="164" formatCode="&quot;$&quot;#,##0.00"/>
    <numFmt numFmtId="165" formatCode="0.0%"/>
    <numFmt numFmtId="166" formatCode="[&lt;=9999999]###\-####;\(###\)\ ###\-####"/>
    <numFmt numFmtId="167" formatCode="&quot;$&quot;#,##0"/>
  </numFmts>
  <fonts count="62" x14ac:knownFonts="1">
    <font>
      <sz val="11"/>
      <color theme="1"/>
      <name val="Calibri"/>
      <family val="2"/>
      <scheme val="minor"/>
    </font>
    <font>
      <sz val="11"/>
      <color theme="1"/>
      <name val="Calibri"/>
      <family val="2"/>
      <scheme val="minor"/>
    </font>
    <font>
      <b/>
      <sz val="11"/>
      <color theme="1"/>
      <name val="Calibri"/>
      <family val="2"/>
      <scheme val="minor"/>
    </font>
    <font>
      <i/>
      <sz val="9"/>
      <color theme="1"/>
      <name val="Calibri"/>
      <family val="2"/>
      <scheme val="minor"/>
    </font>
    <font>
      <b/>
      <i/>
      <sz val="14"/>
      <color theme="1"/>
      <name val="Calibri"/>
      <family val="2"/>
      <scheme val="minor"/>
    </font>
    <font>
      <i/>
      <sz val="11"/>
      <color theme="1"/>
      <name val="Calibri"/>
      <family val="2"/>
      <scheme val="minor"/>
    </font>
    <font>
      <b/>
      <sz val="14"/>
      <color theme="1"/>
      <name val="Calibri"/>
      <family val="2"/>
      <scheme val="minor"/>
    </font>
    <font>
      <sz val="10"/>
      <name val="Arial"/>
      <family val="2"/>
    </font>
    <font>
      <sz val="16"/>
      <name val="Arial"/>
      <family val="2"/>
    </font>
    <font>
      <b/>
      <sz val="10"/>
      <name val="Arial"/>
      <family val="2"/>
    </font>
    <font>
      <b/>
      <sz val="14"/>
      <name val="Arial"/>
      <family val="2"/>
    </font>
    <font>
      <sz val="10"/>
      <color rgb="FFFF0000"/>
      <name val="Arial"/>
      <family val="2"/>
    </font>
    <font>
      <b/>
      <sz val="10"/>
      <color rgb="FFFF0000"/>
      <name val="Arial"/>
      <family val="2"/>
    </font>
    <font>
      <sz val="8"/>
      <color rgb="FF000000"/>
      <name val="Tahoma"/>
      <family val="2"/>
    </font>
    <font>
      <sz val="8"/>
      <name val="Calibri"/>
      <family val="2"/>
      <scheme val="minor"/>
    </font>
    <font>
      <u/>
      <sz val="11"/>
      <color theme="10"/>
      <name val="Calibri"/>
      <family val="2"/>
      <scheme val="minor"/>
    </font>
    <font>
      <b/>
      <sz val="12"/>
      <color theme="1"/>
      <name val="Calibri"/>
      <family val="2"/>
      <scheme val="minor"/>
    </font>
    <font>
      <b/>
      <i/>
      <sz val="11"/>
      <color theme="1"/>
      <name val="Calibri"/>
      <family val="2"/>
      <scheme val="minor"/>
    </font>
    <font>
      <b/>
      <sz val="12"/>
      <color rgb="FF0000FF"/>
      <name val="Calibri"/>
      <family val="2"/>
      <scheme val="minor"/>
    </font>
    <font>
      <sz val="9"/>
      <color indexed="81"/>
      <name val="Tahoma"/>
      <family val="2"/>
    </font>
    <font>
      <sz val="11"/>
      <color rgb="FF0000FF"/>
      <name val="Calibri"/>
      <family val="2"/>
      <scheme val="minor"/>
    </font>
    <font>
      <u/>
      <sz val="11"/>
      <color rgb="FF0000FF"/>
      <name val="Calibri"/>
      <family val="2"/>
      <scheme val="minor"/>
    </font>
    <font>
      <b/>
      <u/>
      <sz val="11"/>
      <color rgb="FF0000FF"/>
      <name val="Calibri"/>
      <family val="2"/>
      <scheme val="minor"/>
    </font>
    <font>
      <b/>
      <sz val="9"/>
      <color indexed="81"/>
      <name val="Tahoma"/>
      <family val="2"/>
    </font>
    <font>
      <b/>
      <sz val="16"/>
      <color rgb="FF0000FF"/>
      <name val="Calibri"/>
      <family val="2"/>
      <scheme val="minor"/>
    </font>
    <font>
      <b/>
      <sz val="11"/>
      <color theme="5" tint="-0.249977111117893"/>
      <name val="Calibri"/>
      <family val="2"/>
      <scheme val="minor"/>
    </font>
    <font>
      <b/>
      <sz val="11"/>
      <color rgb="FF00B0F0"/>
      <name val="Calibri"/>
      <family val="2"/>
      <scheme val="minor"/>
    </font>
    <font>
      <b/>
      <sz val="11"/>
      <name val="Calibri"/>
      <family val="2"/>
      <scheme val="minor"/>
    </font>
    <font>
      <sz val="10"/>
      <color theme="1"/>
      <name val="Calibri"/>
      <family val="2"/>
      <scheme val="minor"/>
    </font>
    <font>
      <sz val="11"/>
      <color rgb="FFC00000"/>
      <name val="Calibri"/>
      <family val="2"/>
    </font>
    <font>
      <b/>
      <sz val="9"/>
      <color theme="1"/>
      <name val="Calibri"/>
      <family val="2"/>
      <scheme val="minor"/>
    </font>
    <font>
      <b/>
      <sz val="9"/>
      <color indexed="10"/>
      <name val="Tahoma"/>
      <family val="2"/>
    </font>
    <font>
      <b/>
      <sz val="12"/>
      <color rgb="FFC00000"/>
      <name val="Calibri"/>
      <family val="2"/>
      <scheme val="minor"/>
    </font>
    <font>
      <sz val="11"/>
      <color theme="1"/>
      <name val="Candara"/>
      <family val="2"/>
    </font>
    <font>
      <sz val="28"/>
      <color theme="0"/>
      <name val="Bahnschrift"/>
      <family val="2"/>
    </font>
    <font>
      <sz val="11"/>
      <color theme="1"/>
      <name val="Bahnschrift"/>
      <family val="2"/>
    </font>
    <font>
      <sz val="28"/>
      <color theme="1"/>
      <name val="Bahnschrift"/>
      <family val="2"/>
    </font>
    <font>
      <b/>
      <sz val="12"/>
      <color theme="1"/>
      <name val="Candara"/>
      <family val="2"/>
    </font>
    <font>
      <b/>
      <sz val="18"/>
      <color rgb="FF66FFFF"/>
      <name val="Calibri"/>
      <family val="2"/>
      <scheme val="minor"/>
    </font>
    <font>
      <b/>
      <sz val="12"/>
      <color rgb="FFFF0000"/>
      <name val="Calibri"/>
      <family val="2"/>
      <scheme val="minor"/>
    </font>
    <font>
      <b/>
      <sz val="11"/>
      <color rgb="FFFF0000"/>
      <name val="Calibri"/>
      <family val="2"/>
      <scheme val="minor"/>
    </font>
    <font>
      <b/>
      <i/>
      <sz val="12"/>
      <color rgb="FF0000FF"/>
      <name val="Calibri"/>
      <family val="2"/>
      <scheme val="minor"/>
    </font>
    <font>
      <sz val="11"/>
      <color rgb="FFC00000"/>
      <name val="Calibri"/>
      <family val="2"/>
      <scheme val="minor"/>
    </font>
    <font>
      <sz val="14"/>
      <color rgb="FFFFFF00"/>
      <name val="Franklin Gothic Demi"/>
      <family val="2"/>
    </font>
    <font>
      <b/>
      <sz val="11"/>
      <name val="Calibri"/>
      <family val="2"/>
    </font>
    <font>
      <b/>
      <sz val="11"/>
      <color rgb="FF0000FF"/>
      <name val="Calibri"/>
      <family val="2"/>
    </font>
    <font>
      <b/>
      <sz val="14"/>
      <color rgb="FF0000FF"/>
      <name val="Candara"/>
      <family val="2"/>
    </font>
    <font>
      <b/>
      <sz val="12"/>
      <color rgb="FF0000FF"/>
      <name val="Arial Black"/>
      <family val="2"/>
    </font>
    <font>
      <sz val="11"/>
      <color theme="1"/>
      <name val="Wingdings"/>
      <charset val="2"/>
    </font>
    <font>
      <b/>
      <i/>
      <sz val="18"/>
      <color rgb="FF66FFFF"/>
      <name val="Calibri"/>
      <family val="2"/>
      <scheme val="minor"/>
    </font>
    <font>
      <b/>
      <sz val="16"/>
      <color rgb="FF0000FF"/>
      <name val="Arial Black"/>
      <family val="2"/>
    </font>
    <font>
      <b/>
      <sz val="28"/>
      <color theme="0"/>
      <name val="Candara"/>
      <family val="2"/>
    </font>
    <font>
      <b/>
      <sz val="14"/>
      <color theme="0"/>
      <name val="Calibri"/>
      <family val="2"/>
      <scheme val="minor"/>
    </font>
    <font>
      <b/>
      <sz val="16"/>
      <color rgb="FF99FF99"/>
      <name val="Calibri"/>
      <family val="2"/>
      <scheme val="minor"/>
    </font>
    <font>
      <b/>
      <sz val="14"/>
      <color rgb="FFCC0066"/>
      <name val="Calibri"/>
      <family val="2"/>
      <scheme val="minor"/>
    </font>
    <font>
      <b/>
      <sz val="14"/>
      <color theme="0"/>
      <name val="Candara"/>
      <family val="2"/>
    </font>
    <font>
      <i/>
      <sz val="11"/>
      <color theme="1"/>
      <name val="Calibri"/>
      <family val="2"/>
    </font>
    <font>
      <i/>
      <sz val="11"/>
      <color rgb="FF0000FF"/>
      <name val="Calibri"/>
      <family val="2"/>
    </font>
    <font>
      <i/>
      <sz val="11"/>
      <color rgb="FF0000FF"/>
      <name val="Calibri"/>
      <family val="2"/>
      <scheme val="minor"/>
    </font>
    <font>
      <b/>
      <sz val="12"/>
      <color theme="0" tint="-4.9989318521683403E-2"/>
      <name val="Candara"/>
      <family val="2"/>
    </font>
    <font>
      <b/>
      <i/>
      <sz val="14"/>
      <color rgb="FF6600FF"/>
      <name val="Candara"/>
      <family val="2"/>
    </font>
    <font>
      <b/>
      <i/>
      <sz val="14"/>
      <color rgb="FFCC0066"/>
      <name val="Candara"/>
      <family val="2"/>
    </font>
  </fonts>
  <fills count="12">
    <fill>
      <patternFill patternType="none"/>
    </fill>
    <fill>
      <patternFill patternType="gray125"/>
    </fill>
    <fill>
      <patternFill patternType="solid">
        <fgColor theme="0" tint="-0.14999847407452621"/>
        <bgColor indexed="64"/>
      </patternFill>
    </fill>
    <fill>
      <patternFill patternType="solid">
        <fgColor indexed="8"/>
        <bgColor indexed="64"/>
      </patternFill>
    </fill>
    <fill>
      <patternFill patternType="solid">
        <fgColor indexed="55"/>
        <bgColor indexed="64"/>
      </patternFill>
    </fill>
    <fill>
      <patternFill patternType="solid">
        <fgColor theme="0"/>
        <bgColor indexed="64"/>
      </patternFill>
    </fill>
    <fill>
      <patternFill patternType="solid">
        <fgColor rgb="FFCC0066"/>
        <bgColor indexed="64"/>
      </patternFill>
    </fill>
    <fill>
      <patternFill patternType="solid">
        <fgColor rgb="FFFFA7D3"/>
        <bgColor indexed="64"/>
      </patternFill>
    </fill>
    <fill>
      <patternFill patternType="solid">
        <fgColor theme="7" tint="-0.249977111117893"/>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rgb="FF7030A0"/>
        <bgColor indexed="64"/>
      </patternFill>
    </fill>
  </fills>
  <borders count="59">
    <border>
      <left/>
      <right/>
      <top/>
      <bottom/>
      <diagonal/>
    </border>
    <border>
      <left/>
      <right/>
      <top/>
      <bottom style="thin">
        <color auto="1"/>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medium">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medium">
        <color auto="1"/>
      </right>
      <top style="medium">
        <color auto="1"/>
      </top>
      <bottom/>
      <diagonal/>
    </border>
    <border>
      <left/>
      <right/>
      <top style="thin">
        <color auto="1"/>
      </top>
      <bottom style="thin">
        <color auto="1"/>
      </bottom>
      <diagonal/>
    </border>
    <border>
      <left style="medium">
        <color auto="1"/>
      </left>
      <right style="medium">
        <color auto="1"/>
      </right>
      <top style="medium">
        <color auto="1"/>
      </top>
      <bottom/>
      <diagonal/>
    </border>
    <border>
      <left/>
      <right/>
      <top/>
      <bottom style="medium">
        <color auto="1"/>
      </bottom>
      <diagonal/>
    </border>
    <border>
      <left style="thin">
        <color auto="1"/>
      </left>
      <right style="thin">
        <color auto="1"/>
      </right>
      <top/>
      <bottom style="thin">
        <color auto="1"/>
      </bottom>
      <diagonal/>
    </border>
    <border>
      <left style="thin">
        <color auto="1"/>
      </left>
      <right style="thin">
        <color auto="1"/>
      </right>
      <top style="medium">
        <color auto="1"/>
      </top>
      <bottom style="thin">
        <color auto="1"/>
      </bottom>
      <diagonal/>
    </border>
    <border>
      <left/>
      <right style="medium">
        <color auto="1"/>
      </right>
      <top/>
      <bottom/>
      <diagonal/>
    </border>
    <border>
      <left style="medium">
        <color auto="1"/>
      </left>
      <right style="medium">
        <color auto="1"/>
      </right>
      <top/>
      <bottom style="medium">
        <color auto="1"/>
      </bottom>
      <diagonal/>
    </border>
    <border>
      <left style="thin">
        <color auto="1"/>
      </left>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top style="medium">
        <color auto="1"/>
      </top>
      <bottom/>
      <diagonal/>
    </border>
    <border>
      <left/>
      <right style="thin">
        <color auto="1"/>
      </right>
      <top style="medium">
        <color auto="1"/>
      </top>
      <bottom/>
      <diagonal/>
    </border>
    <border>
      <left style="thin">
        <color auto="1"/>
      </left>
      <right style="thin">
        <color auto="1"/>
      </right>
      <top style="medium">
        <color auto="1"/>
      </top>
      <bottom/>
      <diagonal/>
    </border>
    <border>
      <left style="thin">
        <color auto="1"/>
      </left>
      <right style="thin">
        <color auto="1"/>
      </right>
      <top/>
      <bottom/>
      <diagonal/>
    </border>
    <border>
      <left style="thin">
        <color auto="1"/>
      </left>
      <right style="thin">
        <color auto="1"/>
      </right>
      <top/>
      <bottom style="medium">
        <color auto="1"/>
      </bottom>
      <diagonal/>
    </border>
    <border>
      <left style="thin">
        <color auto="1"/>
      </left>
      <right/>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right style="thin">
        <color auto="1"/>
      </right>
      <top/>
      <bottom style="medium">
        <color auto="1"/>
      </bottom>
      <diagonal/>
    </border>
    <border>
      <left/>
      <right/>
      <top style="medium">
        <color auto="1"/>
      </top>
      <bottom style="thin">
        <color auto="1"/>
      </bottom>
      <diagonal/>
    </border>
    <border>
      <left style="medium">
        <color auto="1"/>
      </left>
      <right style="medium">
        <color auto="1"/>
      </right>
      <top/>
      <bottom/>
      <diagonal/>
    </border>
    <border>
      <left style="medium">
        <color auto="1"/>
      </left>
      <right/>
      <top style="thin">
        <color auto="1"/>
      </top>
      <bottom/>
      <diagonal/>
    </border>
    <border>
      <left/>
      <right style="medium">
        <color auto="1"/>
      </right>
      <top style="thin">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auto="1"/>
      </right>
      <top style="thin">
        <color indexed="64"/>
      </top>
      <bottom style="double">
        <color indexed="64"/>
      </bottom>
      <diagonal/>
    </border>
    <border>
      <left/>
      <right/>
      <top style="medium">
        <color indexed="64"/>
      </top>
      <bottom style="medium">
        <color indexed="64"/>
      </bottom>
      <diagonal/>
    </border>
    <border>
      <left style="medium">
        <color rgb="FF0000FF"/>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thin">
        <color auto="1"/>
      </top>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right style="medium">
        <color indexed="64"/>
      </right>
      <top/>
      <bottom style="thin">
        <color auto="1"/>
      </bottom>
      <diagonal/>
    </border>
  </borders>
  <cellStyleXfs count="6">
    <xf numFmtId="0" fontId="0" fillId="0" borderId="0"/>
    <xf numFmtId="44" fontId="1"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15" fillId="0" borderId="0" applyNumberFormat="0" applyFill="0" applyBorder="0" applyAlignment="0" applyProtection="0"/>
  </cellStyleXfs>
  <cellXfs count="273">
    <xf numFmtId="0" fontId="0" fillId="0" borderId="0" xfId="0"/>
    <xf numFmtId="0" fontId="6" fillId="0" borderId="0" xfId="0" applyFont="1"/>
    <xf numFmtId="0" fontId="7" fillId="0" borderId="0" xfId="2"/>
    <xf numFmtId="164" fontId="7" fillId="0" borderId="17" xfId="2" applyNumberFormat="1" applyBorder="1" applyProtection="1">
      <protection locked="0"/>
    </xf>
    <xf numFmtId="0" fontId="7" fillId="0" borderId="17" xfId="2" applyBorder="1" applyProtection="1">
      <protection locked="0"/>
    </xf>
    <xf numFmtId="164" fontId="7" fillId="0" borderId="3" xfId="2" applyNumberFormat="1" applyBorder="1" applyProtection="1">
      <protection locked="0"/>
    </xf>
    <xf numFmtId="0" fontId="7" fillId="0" borderId="3" xfId="2" applyBorder="1" applyProtection="1">
      <protection locked="0"/>
    </xf>
    <xf numFmtId="0" fontId="7" fillId="0" borderId="3" xfId="2" applyBorder="1" applyAlignment="1" applyProtection="1">
      <alignment horizontal="center"/>
      <protection locked="0"/>
    </xf>
    <xf numFmtId="0" fontId="7" fillId="0" borderId="17" xfId="2" applyBorder="1" applyAlignment="1" applyProtection="1">
      <alignment horizontal="center"/>
      <protection locked="0"/>
    </xf>
    <xf numFmtId="164" fontId="11" fillId="0" borderId="18" xfId="2" applyNumberFormat="1" applyFont="1" applyBorder="1" applyAlignment="1" applyProtection="1">
      <protection locked="0"/>
    </xf>
    <xf numFmtId="164" fontId="11" fillId="0" borderId="3" xfId="2" applyNumberFormat="1" applyFont="1" applyBorder="1" applyAlignment="1" applyProtection="1">
      <protection locked="0"/>
    </xf>
    <xf numFmtId="164" fontId="11" fillId="0" borderId="19" xfId="2" applyNumberFormat="1" applyFont="1" applyBorder="1" applyAlignment="1">
      <alignment horizontal="center"/>
    </xf>
    <xf numFmtId="165" fontId="7" fillId="0" borderId="20" xfId="4" applyNumberFormat="1" applyFont="1" applyBorder="1" applyAlignment="1">
      <alignment horizontal="center"/>
    </xf>
    <xf numFmtId="164" fontId="7" fillId="0" borderId="27" xfId="2" applyNumberFormat="1" applyBorder="1" applyAlignment="1" applyProtection="1">
      <protection locked="0"/>
    </xf>
    <xf numFmtId="164" fontId="7" fillId="0" borderId="3" xfId="2" applyNumberFormat="1" applyBorder="1" applyAlignment="1" applyProtection="1">
      <protection locked="0"/>
    </xf>
    <xf numFmtId="164" fontId="9" fillId="0" borderId="3" xfId="2" applyNumberFormat="1" applyFont="1" applyBorder="1" applyProtection="1"/>
    <xf numFmtId="165" fontId="9" fillId="0" borderId="3" xfId="4" applyNumberFormat="1" applyFont="1" applyBorder="1" applyProtection="1"/>
    <xf numFmtId="164" fontId="9" fillId="0" borderId="21" xfId="2" applyNumberFormat="1" applyFont="1" applyBorder="1" applyAlignment="1" applyProtection="1"/>
    <xf numFmtId="164" fontId="12" fillId="0" borderId="22" xfId="2" applyNumberFormat="1" applyFont="1" applyBorder="1" applyAlignment="1" applyProtection="1"/>
    <xf numFmtId="164" fontId="9" fillId="0" borderId="17" xfId="2" applyNumberFormat="1" applyFont="1" applyBorder="1" applyProtection="1"/>
    <xf numFmtId="164" fontId="0" fillId="0" borderId="0" xfId="0" applyNumberFormat="1" applyBorder="1" applyAlignment="1" applyProtection="1">
      <alignment vertical="center"/>
      <protection locked="0"/>
    </xf>
    <xf numFmtId="164" fontId="0" fillId="0" borderId="0" xfId="0" applyNumberFormat="1" applyBorder="1" applyAlignment="1" applyProtection="1">
      <alignment horizontal="center" vertical="center"/>
      <protection locked="0"/>
    </xf>
    <xf numFmtId="1" fontId="0" fillId="0" borderId="14" xfId="0" applyNumberFormat="1" applyBorder="1" applyAlignment="1" applyProtection="1">
      <alignment horizontal="center" vertical="center"/>
      <protection locked="0"/>
    </xf>
    <xf numFmtId="1" fontId="0" fillId="0" borderId="0" xfId="0" applyNumberFormat="1" applyBorder="1" applyAlignment="1" applyProtection="1">
      <alignment vertical="center"/>
      <protection locked="0"/>
    </xf>
    <xf numFmtId="0" fontId="0" fillId="0" borderId="0" xfId="0"/>
    <xf numFmtId="0" fontId="0" fillId="0" borderId="0" xfId="0" applyProtection="1">
      <protection locked="0"/>
    </xf>
    <xf numFmtId="44" fontId="0" fillId="0" borderId="3" xfId="1" applyFont="1" applyBorder="1" applyProtection="1">
      <protection locked="0"/>
    </xf>
    <xf numFmtId="1" fontId="0" fillId="0" borderId="0" xfId="0" applyNumberFormat="1" applyProtection="1">
      <protection locked="0"/>
    </xf>
    <xf numFmtId="0" fontId="6" fillId="0" borderId="0" xfId="0" applyFont="1" applyProtection="1">
      <protection locked="0"/>
    </xf>
    <xf numFmtId="1" fontId="0" fillId="0" borderId="0" xfId="1" applyNumberFormat="1" applyFont="1" applyBorder="1" applyAlignment="1" applyProtection="1">
      <alignment horizontal="center"/>
      <protection locked="0"/>
    </xf>
    <xf numFmtId="0" fontId="2" fillId="0" borderId="24" xfId="0" applyFont="1" applyBorder="1" applyAlignment="1" applyProtection="1">
      <alignment horizontal="center"/>
      <protection locked="0"/>
    </xf>
    <xf numFmtId="0" fontId="0" fillId="0" borderId="0" xfId="0" applyBorder="1" applyAlignment="1" applyProtection="1">
      <protection locked="0"/>
    </xf>
    <xf numFmtId="0" fontId="0" fillId="0" borderId="25" xfId="0" applyBorder="1" applyProtection="1">
      <protection locked="0"/>
    </xf>
    <xf numFmtId="0" fontId="0" fillId="0" borderId="26" xfId="0" applyBorder="1" applyProtection="1">
      <protection locked="0"/>
    </xf>
    <xf numFmtId="0" fontId="0" fillId="0" borderId="0" xfId="0" applyBorder="1" applyProtection="1">
      <protection locked="0"/>
    </xf>
    <xf numFmtId="0" fontId="5" fillId="0" borderId="0" xfId="0" applyFont="1" applyProtection="1">
      <protection locked="0"/>
    </xf>
    <xf numFmtId="0" fontId="2" fillId="0" borderId="0" xfId="0" applyFont="1" applyAlignment="1" applyProtection="1">
      <protection locked="0"/>
    </xf>
    <xf numFmtId="0" fontId="6" fillId="0" borderId="1" xfId="0" applyFont="1" applyBorder="1" applyAlignment="1" applyProtection="1">
      <alignment horizontal="center"/>
      <protection locked="0"/>
    </xf>
    <xf numFmtId="0" fontId="0" fillId="2" borderId="3" xfId="0" applyFill="1" applyBorder="1" applyAlignment="1" applyProtection="1">
      <alignment horizontal="center"/>
      <protection locked="0"/>
    </xf>
    <xf numFmtId="0" fontId="0" fillId="0" borderId="3" xfId="0" applyBorder="1" applyProtection="1">
      <protection locked="0"/>
    </xf>
    <xf numFmtId="0" fontId="0" fillId="0" borderId="2" xfId="0" applyBorder="1" applyProtection="1">
      <protection locked="0"/>
    </xf>
    <xf numFmtId="0" fontId="2" fillId="0" borderId="0" xfId="0" applyFont="1" applyProtection="1">
      <protection locked="0"/>
    </xf>
    <xf numFmtId="0" fontId="3" fillId="0" borderId="0" xfId="0" applyFont="1" applyProtection="1">
      <protection locked="0"/>
    </xf>
    <xf numFmtId="0" fontId="4" fillId="0" borderId="0" xfId="0" applyFont="1" applyProtection="1">
      <protection locked="0"/>
    </xf>
    <xf numFmtId="0" fontId="20" fillId="0" borderId="0" xfId="0" applyFont="1" applyProtection="1">
      <protection locked="0"/>
    </xf>
    <xf numFmtId="0" fontId="26" fillId="0" borderId="0" xfId="0" applyFont="1" applyProtection="1">
      <protection locked="0"/>
    </xf>
    <xf numFmtId="0" fontId="25" fillId="0" borderId="0" xfId="0" applyFont="1" applyAlignment="1" applyProtection="1">
      <alignment horizontal="left" indent="2"/>
      <protection locked="0"/>
    </xf>
    <xf numFmtId="0" fontId="0" fillId="0" borderId="23" xfId="0" applyBorder="1" applyProtection="1">
      <protection locked="0"/>
    </xf>
    <xf numFmtId="44" fontId="2" fillId="0" borderId="45" xfId="1" applyFont="1" applyBorder="1" applyProtection="1"/>
    <xf numFmtId="0" fontId="16" fillId="0" borderId="0" xfId="0" applyFont="1" applyProtection="1">
      <protection locked="0"/>
    </xf>
    <xf numFmtId="0" fontId="0" fillId="0" borderId="0" xfId="0" applyBorder="1" applyAlignment="1" applyProtection="1">
      <alignment horizontal="left" vertical="top" wrapText="1"/>
      <protection locked="0"/>
    </xf>
    <xf numFmtId="0" fontId="29" fillId="0" borderId="0" xfId="0" applyFont="1" applyProtection="1">
      <protection locked="0"/>
    </xf>
    <xf numFmtId="0" fontId="2" fillId="0" borderId="10" xfId="0" applyFont="1" applyBorder="1" applyAlignment="1" applyProtection="1">
      <alignment horizontal="left" indent="2"/>
      <protection locked="0"/>
    </xf>
    <xf numFmtId="0" fontId="2" fillId="0" borderId="10" xfId="0" applyFont="1" applyBorder="1" applyProtection="1">
      <protection locked="0"/>
    </xf>
    <xf numFmtId="1" fontId="2" fillId="0" borderId="37" xfId="0" applyNumberFormat="1" applyFont="1" applyBorder="1" applyAlignment="1" applyProtection="1">
      <alignment horizontal="center"/>
      <protection locked="0"/>
    </xf>
    <xf numFmtId="0" fontId="2" fillId="0" borderId="10" xfId="0" applyFont="1" applyBorder="1" applyAlignment="1" applyProtection="1">
      <alignment horizontal="left" indent="1"/>
      <protection locked="0"/>
    </xf>
    <xf numFmtId="0" fontId="0" fillId="0" borderId="10" xfId="0" applyBorder="1" applyProtection="1">
      <protection locked="0"/>
    </xf>
    <xf numFmtId="0" fontId="0" fillId="0" borderId="13" xfId="0" applyBorder="1" applyProtection="1">
      <protection locked="0"/>
    </xf>
    <xf numFmtId="0" fontId="0" fillId="0" borderId="16" xfId="0" applyBorder="1" applyProtection="1">
      <protection locked="0"/>
    </xf>
    <xf numFmtId="0" fontId="0" fillId="0" borderId="0" xfId="0" applyAlignment="1">
      <alignment vertical="center"/>
    </xf>
    <xf numFmtId="0" fontId="18" fillId="0" borderId="0" xfId="0" applyFont="1" applyFill="1" applyAlignment="1" applyProtection="1">
      <protection locked="0"/>
    </xf>
    <xf numFmtId="0" fontId="16" fillId="0" borderId="0" xfId="0" applyFont="1" applyBorder="1" applyAlignment="1" applyProtection="1"/>
    <xf numFmtId="0" fontId="7" fillId="0" borderId="0" xfId="3"/>
    <xf numFmtId="0" fontId="0" fillId="0" borderId="0" xfId="0" applyFill="1" applyProtection="1">
      <protection locked="0"/>
    </xf>
    <xf numFmtId="0" fontId="0" fillId="0" borderId="0" xfId="0" applyFill="1" applyBorder="1" applyAlignment="1" applyProtection="1">
      <alignment horizontal="left" vertical="top" wrapText="1"/>
      <protection locked="0"/>
    </xf>
    <xf numFmtId="164" fontId="0" fillId="0" borderId="0" xfId="0" applyNumberFormat="1" applyFill="1" applyBorder="1" applyAlignment="1" applyProtection="1">
      <alignment horizontal="center" vertical="center"/>
      <protection locked="0"/>
    </xf>
    <xf numFmtId="0" fontId="0" fillId="0" borderId="0" xfId="0" applyFill="1" applyBorder="1" applyProtection="1">
      <protection locked="0"/>
    </xf>
    <xf numFmtId="164" fontId="0" fillId="0" borderId="0" xfId="0" applyNumberFormat="1" applyFill="1" applyBorder="1" applyAlignment="1" applyProtection="1">
      <alignment vertical="center"/>
      <protection locked="0"/>
    </xf>
    <xf numFmtId="166" fontId="15" fillId="0" borderId="0" xfId="5" applyNumberFormat="1" applyFill="1" applyBorder="1" applyAlignment="1" applyProtection="1">
      <alignment vertical="center"/>
      <protection locked="0"/>
    </xf>
    <xf numFmtId="0" fontId="35" fillId="0" borderId="0" xfId="0" applyFont="1"/>
    <xf numFmtId="0" fontId="36" fillId="5" borderId="0" xfId="0" applyFont="1" applyFill="1" applyAlignment="1">
      <alignment vertical="center"/>
    </xf>
    <xf numFmtId="0" fontId="37" fillId="0" borderId="0" xfId="0" applyFont="1"/>
    <xf numFmtId="0" fontId="33" fillId="0" borderId="48" xfId="0" applyFont="1" applyBorder="1" applyAlignment="1">
      <alignment horizontal="center" vertical="center"/>
    </xf>
    <xf numFmtId="49" fontId="33" fillId="0" borderId="48" xfId="0" applyNumberFormat="1" applyFont="1" applyBorder="1" applyAlignment="1">
      <alignment horizontal="center" vertical="center"/>
    </xf>
    <xf numFmtId="0" fontId="0" fillId="0" borderId="43" xfId="0" applyBorder="1" applyAlignment="1" applyProtection="1">
      <alignment horizontal="center"/>
      <protection locked="0"/>
    </xf>
    <xf numFmtId="0" fontId="0" fillId="5" borderId="49" xfId="0" applyFill="1" applyBorder="1" applyAlignment="1" applyProtection="1">
      <alignment horizontal="left" indent="1"/>
    </xf>
    <xf numFmtId="6" fontId="0" fillId="5" borderId="50" xfId="0" applyNumberFormat="1" applyFill="1" applyBorder="1" applyAlignment="1" applyProtection="1">
      <alignment horizontal="center"/>
    </xf>
    <xf numFmtId="0" fontId="0" fillId="5" borderId="51" xfId="0" applyFill="1" applyBorder="1" applyAlignment="1" applyProtection="1">
      <alignment horizontal="left" indent="1"/>
    </xf>
    <xf numFmtId="6" fontId="0" fillId="5" borderId="52" xfId="0" applyNumberFormat="1" applyFill="1" applyBorder="1" applyAlignment="1" applyProtection="1">
      <alignment horizontal="center"/>
    </xf>
    <xf numFmtId="6" fontId="40" fillId="5" borderId="52" xfId="0" applyNumberFormat="1" applyFont="1" applyFill="1" applyBorder="1" applyAlignment="1" applyProtection="1">
      <alignment horizontal="center"/>
    </xf>
    <xf numFmtId="0" fontId="0" fillId="0" borderId="51" xfId="0" applyFill="1" applyBorder="1" applyAlignment="1" applyProtection="1">
      <alignment horizontal="left" vertical="center" indent="1"/>
    </xf>
    <xf numFmtId="0" fontId="0" fillId="0" borderId="0" xfId="0" applyProtection="1"/>
    <xf numFmtId="0" fontId="41" fillId="0" borderId="0" xfId="0" applyFont="1" applyAlignment="1" applyProtection="1">
      <alignment horizontal="left" indent="1"/>
    </xf>
    <xf numFmtId="0" fontId="0" fillId="0" borderId="0" xfId="0" applyAlignment="1">
      <alignment wrapText="1"/>
    </xf>
    <xf numFmtId="0" fontId="42" fillId="0" borderId="0" xfId="0" applyFont="1" applyProtection="1">
      <protection locked="0"/>
    </xf>
    <xf numFmtId="0" fontId="27" fillId="0" borderId="0" xfId="0" applyFont="1" applyProtection="1">
      <protection locked="0"/>
    </xf>
    <xf numFmtId="0" fontId="27" fillId="0" borderId="0" xfId="0" applyFont="1" applyAlignment="1" applyProtection="1">
      <alignment horizontal="left" indent="1"/>
      <protection locked="0"/>
    </xf>
    <xf numFmtId="0" fontId="17" fillId="0" borderId="0" xfId="0" applyFont="1" applyProtection="1"/>
    <xf numFmtId="44" fontId="0" fillId="0" borderId="44" xfId="0" applyNumberFormat="1" applyBorder="1" applyProtection="1"/>
    <xf numFmtId="0" fontId="47" fillId="0" borderId="0" xfId="0" applyFont="1" applyAlignment="1">
      <alignment horizontal="center" vertical="top"/>
    </xf>
    <xf numFmtId="0" fontId="48" fillId="0" borderId="0" xfId="0" applyFont="1"/>
    <xf numFmtId="0" fontId="16" fillId="0" borderId="0" xfId="0" applyFont="1" applyAlignment="1" applyProtection="1">
      <alignment horizontal="center"/>
    </xf>
    <xf numFmtId="0" fontId="49" fillId="0" borderId="0" xfId="0" applyFont="1" applyFill="1" applyAlignment="1" applyProtection="1">
      <alignment horizontal="center" vertical="center"/>
    </xf>
    <xf numFmtId="0" fontId="0" fillId="0" borderId="0" xfId="0" applyFill="1"/>
    <xf numFmtId="0" fontId="2" fillId="0" borderId="23" xfId="0" applyFont="1" applyBorder="1" applyAlignment="1" applyProtection="1">
      <alignment horizontal="left" vertical="center"/>
    </xf>
    <xf numFmtId="0" fontId="2" fillId="0" borderId="13" xfId="0" applyFont="1" applyBorder="1" applyAlignment="1" applyProtection="1">
      <alignment horizontal="left" vertical="center"/>
    </xf>
    <xf numFmtId="0" fontId="34" fillId="0" borderId="0" xfId="0" applyFont="1" applyAlignment="1">
      <alignment horizontal="center" vertical="center"/>
    </xf>
    <xf numFmtId="0" fontId="36" fillId="0" borderId="0" xfId="0" applyFont="1" applyAlignment="1">
      <alignment vertical="center"/>
    </xf>
    <xf numFmtId="0" fontId="33" fillId="0" borderId="0" xfId="0" applyFont="1"/>
    <xf numFmtId="49" fontId="33" fillId="0" borderId="0" xfId="0" applyNumberFormat="1" applyFont="1" applyAlignment="1">
      <alignment horizontal="center"/>
    </xf>
    <xf numFmtId="1" fontId="0" fillId="10" borderId="14" xfId="0" applyNumberFormat="1" applyFill="1" applyBorder="1" applyAlignment="1" applyProtection="1">
      <alignment horizontal="center"/>
      <protection locked="0"/>
    </xf>
    <xf numFmtId="0" fontId="0" fillId="7" borderId="3" xfId="0" applyFill="1" applyBorder="1" applyAlignment="1" applyProtection="1">
      <alignment horizontal="center"/>
      <protection locked="0"/>
    </xf>
    <xf numFmtId="0" fontId="2" fillId="7" borderId="43" xfId="0" applyFont="1" applyFill="1" applyBorder="1" applyAlignment="1" applyProtection="1">
      <alignment horizontal="center"/>
      <protection locked="0"/>
    </xf>
    <xf numFmtId="44" fontId="2" fillId="7" borderId="44" xfId="1" applyFont="1" applyFill="1" applyBorder="1" applyProtection="1"/>
    <xf numFmtId="0" fontId="0" fillId="9" borderId="51" xfId="0" applyFill="1" applyBorder="1" applyAlignment="1" applyProtection="1">
      <alignment horizontal="left" indent="1"/>
    </xf>
    <xf numFmtId="167" fontId="0" fillId="9" borderId="52" xfId="0" applyNumberFormat="1" applyFill="1" applyBorder="1" applyAlignment="1" applyProtection="1">
      <alignment horizontal="center"/>
    </xf>
    <xf numFmtId="0" fontId="0" fillId="9" borderId="53" xfId="0" applyFill="1" applyBorder="1" applyAlignment="1" applyProtection="1">
      <alignment horizontal="left" vertical="center" indent="1"/>
    </xf>
    <xf numFmtId="0" fontId="0" fillId="9" borderId="51" xfId="0" applyFill="1" applyBorder="1" applyAlignment="1" applyProtection="1">
      <alignment horizontal="left" vertical="center" wrapText="1" indent="1"/>
    </xf>
    <xf numFmtId="0" fontId="58" fillId="9" borderId="56" xfId="0" applyFont="1" applyFill="1" applyBorder="1" applyAlignment="1" applyProtection="1">
      <alignment horizontal="left" indent="1"/>
    </xf>
    <xf numFmtId="0" fontId="0" fillId="9" borderId="55" xfId="0" applyFill="1" applyBorder="1" applyAlignment="1" applyProtection="1">
      <alignment horizontal="left" indent="1"/>
    </xf>
    <xf numFmtId="0" fontId="59" fillId="6" borderId="48" xfId="0" applyFont="1" applyFill="1" applyBorder="1" applyAlignment="1">
      <alignment horizontal="center" vertical="center" wrapText="1"/>
    </xf>
    <xf numFmtId="0" fontId="33" fillId="7" borderId="48" xfId="0" applyFont="1" applyFill="1" applyBorder="1" applyAlignment="1">
      <alignment horizontal="center" vertical="center"/>
    </xf>
    <xf numFmtId="49" fontId="33" fillId="7" borderId="48" xfId="0" applyNumberFormat="1" applyFont="1" applyFill="1" applyBorder="1" applyAlignment="1">
      <alignment horizontal="center" vertical="center"/>
    </xf>
    <xf numFmtId="6" fontId="2" fillId="5" borderId="19" xfId="0" applyNumberFormat="1" applyFont="1" applyFill="1" applyBorder="1" applyAlignment="1" applyProtection="1">
      <alignment horizontal="left" wrapText="1"/>
    </xf>
    <xf numFmtId="167" fontId="0" fillId="0" borderId="52" xfId="0" applyNumberFormat="1" applyFill="1" applyBorder="1" applyAlignment="1" applyProtection="1">
      <alignment horizontal="left" wrapText="1"/>
    </xf>
    <xf numFmtId="167" fontId="0" fillId="9" borderId="52" xfId="0" applyNumberFormat="1" applyFont="1" applyFill="1" applyBorder="1" applyAlignment="1" applyProtection="1">
      <alignment horizontal="left" vertical="top" wrapText="1" indent="1"/>
    </xf>
    <xf numFmtId="6" fontId="0" fillId="5" borderId="40" xfId="0" applyNumberFormat="1" applyFont="1" applyFill="1" applyBorder="1" applyAlignment="1" applyProtection="1">
      <alignment horizontal="left" wrapText="1"/>
    </xf>
    <xf numFmtId="6" fontId="0" fillId="5" borderId="57" xfId="0" applyNumberFormat="1" applyFont="1" applyFill="1" applyBorder="1" applyAlignment="1" applyProtection="1">
      <alignment horizontal="left" wrapText="1"/>
    </xf>
    <xf numFmtId="167" fontId="0" fillId="9" borderId="54" xfId="0" applyNumberFormat="1" applyFill="1" applyBorder="1" applyAlignment="1" applyProtection="1">
      <alignment horizontal="left" wrapText="1"/>
    </xf>
    <xf numFmtId="0" fontId="0" fillId="0" borderId="0" xfId="0" applyFont="1"/>
    <xf numFmtId="0" fontId="33" fillId="7" borderId="15" xfId="0" applyFont="1" applyFill="1" applyBorder="1" applyAlignment="1">
      <alignment horizontal="center" vertical="center"/>
    </xf>
    <xf numFmtId="49" fontId="33" fillId="7" borderId="15" xfId="0" applyNumberFormat="1" applyFont="1" applyFill="1" applyBorder="1" applyAlignment="1">
      <alignment horizontal="center" vertical="center"/>
    </xf>
    <xf numFmtId="0" fontId="33" fillId="5" borderId="48" xfId="0" applyFont="1" applyFill="1" applyBorder="1" applyAlignment="1">
      <alignment horizontal="center" vertical="center"/>
    </xf>
    <xf numFmtId="49" fontId="33" fillId="5" borderId="48" xfId="0" applyNumberFormat="1" applyFont="1" applyFill="1" applyBorder="1" applyAlignment="1">
      <alignment horizontal="center" vertical="center"/>
    </xf>
    <xf numFmtId="0" fontId="51" fillId="11" borderId="0" xfId="0" applyFont="1" applyFill="1" applyAlignment="1">
      <alignment horizontal="center" vertical="center"/>
    </xf>
    <xf numFmtId="0" fontId="60" fillId="0" borderId="0" xfId="0" applyFont="1" applyAlignment="1">
      <alignment horizontal="left" vertical="center"/>
    </xf>
    <xf numFmtId="0" fontId="61" fillId="0" borderId="0" xfId="0" applyFont="1" applyAlignment="1">
      <alignment horizontal="left" vertical="center"/>
    </xf>
    <xf numFmtId="0" fontId="52" fillId="6" borderId="0" xfId="0" applyFont="1" applyFill="1" applyAlignment="1" applyProtection="1">
      <alignment horizontal="center"/>
      <protection locked="0"/>
    </xf>
    <xf numFmtId="0" fontId="53" fillId="6" borderId="0" xfId="0" applyFont="1" applyFill="1" applyAlignment="1" applyProtection="1">
      <alignment horizontal="center" vertical="center"/>
      <protection locked="0"/>
    </xf>
    <xf numFmtId="0" fontId="43" fillId="8" borderId="0" xfId="0" applyFont="1" applyFill="1" applyAlignment="1" applyProtection="1">
      <alignment horizontal="center"/>
      <protection locked="0"/>
    </xf>
    <xf numFmtId="0" fontId="2" fillId="9" borderId="43" xfId="0" applyFont="1" applyFill="1" applyBorder="1" applyAlignment="1" applyProtection="1">
      <alignment horizontal="center" vertical="center"/>
      <protection locked="0"/>
    </xf>
    <xf numFmtId="0" fontId="2" fillId="9" borderId="46" xfId="0" applyFont="1" applyFill="1" applyBorder="1" applyAlignment="1" applyProtection="1">
      <alignment horizontal="center" vertical="center"/>
      <protection locked="0"/>
    </xf>
    <xf numFmtId="0" fontId="2" fillId="9" borderId="44" xfId="0" applyFont="1" applyFill="1" applyBorder="1" applyAlignment="1" applyProtection="1">
      <alignment horizontal="center" vertical="center"/>
      <protection locked="0"/>
    </xf>
    <xf numFmtId="0" fontId="24" fillId="0" borderId="0" xfId="0" applyFont="1" applyFill="1" applyAlignment="1" applyProtection="1">
      <alignment horizontal="center" vertical="center"/>
      <protection locked="0"/>
    </xf>
    <xf numFmtId="0" fontId="0" fillId="0" borderId="4" xfId="0"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6" fillId="0" borderId="41" xfId="0" applyFont="1" applyBorder="1" applyAlignment="1" applyProtection="1">
      <alignment horizontal="center"/>
      <protection locked="0"/>
    </xf>
    <xf numFmtId="0" fontId="6" fillId="0" borderId="37" xfId="0" applyFont="1" applyBorder="1" applyAlignment="1" applyProtection="1">
      <alignment horizontal="center"/>
      <protection locked="0"/>
    </xf>
    <xf numFmtId="0" fontId="6" fillId="0" borderId="42" xfId="0" applyFont="1" applyBorder="1" applyAlignment="1" applyProtection="1">
      <alignment horizontal="center"/>
      <protection locked="0"/>
    </xf>
    <xf numFmtId="164" fontId="0" fillId="0" borderId="11" xfId="0" applyNumberFormat="1" applyBorder="1" applyAlignment="1" applyProtection="1">
      <alignment horizontal="center" vertical="center"/>
      <protection locked="0"/>
    </xf>
    <xf numFmtId="164" fontId="0" fillId="0" borderId="12" xfId="0" applyNumberFormat="1" applyBorder="1" applyAlignment="1" applyProtection="1">
      <alignment horizontal="center" vertical="center"/>
      <protection locked="0"/>
    </xf>
    <xf numFmtId="0" fontId="0" fillId="2" borderId="11" xfId="0" applyFill="1" applyBorder="1" applyAlignment="1" applyProtection="1">
      <alignment horizontal="center"/>
      <protection locked="0"/>
    </xf>
    <xf numFmtId="0" fontId="0" fillId="2" borderId="12" xfId="0" applyFill="1" applyBorder="1" applyAlignment="1" applyProtection="1">
      <alignment horizontal="center"/>
      <protection locked="0"/>
    </xf>
    <xf numFmtId="164" fontId="0" fillId="0" borderId="1" xfId="0" applyNumberFormat="1" applyBorder="1" applyAlignment="1" applyProtection="1">
      <alignment horizontal="center"/>
    </xf>
    <xf numFmtId="0" fontId="0" fillId="9" borderId="0" xfId="0" applyFill="1" applyBorder="1" applyAlignment="1" applyProtection="1">
      <alignment horizontal="center"/>
      <protection locked="0"/>
    </xf>
    <xf numFmtId="0" fontId="0" fillId="9" borderId="1" xfId="0" applyFill="1" applyBorder="1" applyAlignment="1" applyProtection="1">
      <alignment horizontal="center"/>
      <protection locked="0"/>
    </xf>
    <xf numFmtId="14" fontId="0" fillId="9" borderId="0" xfId="0" applyNumberFormat="1" applyFill="1" applyBorder="1" applyAlignment="1" applyProtection="1">
      <alignment horizontal="center"/>
      <protection locked="0"/>
    </xf>
    <xf numFmtId="166" fontId="0" fillId="9" borderId="0" xfId="0" applyNumberFormat="1" applyFill="1" applyAlignment="1" applyProtection="1">
      <alignment horizontal="center"/>
      <protection locked="0"/>
    </xf>
    <xf numFmtId="166" fontId="0" fillId="9" borderId="1" xfId="0" applyNumberFormat="1" applyFill="1" applyBorder="1" applyAlignment="1" applyProtection="1">
      <alignment horizontal="center"/>
      <protection locked="0"/>
    </xf>
    <xf numFmtId="0" fontId="15" fillId="9" borderId="0" xfId="5" applyFill="1" applyBorder="1" applyAlignment="1" applyProtection="1">
      <alignment horizontal="center"/>
      <protection locked="0"/>
    </xf>
    <xf numFmtId="0" fontId="0" fillId="9" borderId="4" xfId="0" applyFill="1" applyBorder="1" applyAlignment="1" applyProtection="1">
      <alignment horizontal="left" vertical="top" wrapText="1" indent="1"/>
      <protection locked="0"/>
    </xf>
    <xf numFmtId="0" fontId="0" fillId="9" borderId="2" xfId="0" applyFill="1" applyBorder="1" applyAlignment="1" applyProtection="1">
      <alignment horizontal="left" vertical="top" wrapText="1" indent="1"/>
      <protection locked="0"/>
    </xf>
    <xf numFmtId="0" fontId="0" fillId="9" borderId="5" xfId="0" applyFill="1" applyBorder="1" applyAlignment="1" applyProtection="1">
      <alignment horizontal="left" vertical="top" wrapText="1" indent="1"/>
      <protection locked="0"/>
    </xf>
    <xf numFmtId="0" fontId="0" fillId="9" borderId="6" xfId="0" applyFill="1" applyBorder="1" applyAlignment="1" applyProtection="1">
      <alignment horizontal="left" vertical="top" wrapText="1" indent="1"/>
      <protection locked="0"/>
    </xf>
    <xf numFmtId="0" fontId="0" fillId="9" borderId="0" xfId="0" applyFill="1" applyBorder="1" applyAlignment="1" applyProtection="1">
      <alignment horizontal="left" vertical="top" wrapText="1" indent="1"/>
      <protection locked="0"/>
    </xf>
    <xf numFmtId="0" fontId="0" fillId="9" borderId="7" xfId="0" applyFill="1" applyBorder="1" applyAlignment="1" applyProtection="1">
      <alignment horizontal="left" vertical="top" wrapText="1" indent="1"/>
      <protection locked="0"/>
    </xf>
    <xf numFmtId="0" fontId="0" fillId="9" borderId="8" xfId="0" applyFill="1" applyBorder="1" applyAlignment="1" applyProtection="1">
      <alignment horizontal="left" vertical="top" wrapText="1" indent="1"/>
      <protection locked="0"/>
    </xf>
    <xf numFmtId="0" fontId="0" fillId="9" borderId="1" xfId="0" applyFill="1" applyBorder="1" applyAlignment="1" applyProtection="1">
      <alignment horizontal="left" vertical="top" wrapText="1" indent="1"/>
      <protection locked="0"/>
    </xf>
    <xf numFmtId="0" fontId="0" fillId="9" borderId="9" xfId="0" applyFill="1" applyBorder="1" applyAlignment="1" applyProtection="1">
      <alignment horizontal="left" vertical="top" wrapText="1" indent="1"/>
      <protection locked="0"/>
    </xf>
    <xf numFmtId="0" fontId="0" fillId="9" borderId="11" xfId="0" applyFill="1" applyBorder="1" applyAlignment="1" applyProtection="1">
      <alignment horizontal="left" vertical="top" wrapText="1"/>
      <protection locked="0"/>
    </xf>
    <xf numFmtId="0" fontId="0" fillId="9" borderId="14" xfId="0" applyFill="1" applyBorder="1" applyAlignment="1" applyProtection="1">
      <alignment horizontal="left" vertical="top" wrapText="1"/>
      <protection locked="0"/>
    </xf>
    <xf numFmtId="0" fontId="0" fillId="9" borderId="12" xfId="0" applyFill="1" applyBorder="1" applyAlignment="1" applyProtection="1">
      <alignment horizontal="left" vertical="top" wrapText="1"/>
      <protection locked="0"/>
    </xf>
    <xf numFmtId="0" fontId="0" fillId="0" borderId="0" xfId="0" applyBorder="1" applyAlignment="1" applyProtection="1">
      <alignment horizontal="left"/>
      <protection locked="0"/>
    </xf>
    <xf numFmtId="0" fontId="0" fillId="0" borderId="1" xfId="0" applyBorder="1" applyAlignment="1" applyProtection="1">
      <alignment horizontal="left"/>
      <protection locked="0"/>
    </xf>
    <xf numFmtId="0" fontId="0" fillId="2" borderId="11" xfId="0" applyFill="1" applyBorder="1" applyAlignment="1" applyProtection="1">
      <alignment horizontal="left"/>
      <protection locked="0"/>
    </xf>
    <xf numFmtId="0" fontId="0" fillId="2" borderId="14" xfId="0" applyFill="1" applyBorder="1" applyAlignment="1" applyProtection="1">
      <alignment horizontal="left"/>
      <protection locked="0"/>
    </xf>
    <xf numFmtId="0" fontId="0" fillId="2" borderId="12" xfId="0" applyFill="1" applyBorder="1" applyAlignment="1" applyProtection="1">
      <alignment horizontal="left"/>
      <protection locked="0"/>
    </xf>
    <xf numFmtId="164" fontId="0" fillId="0" borderId="0" xfId="1" applyNumberFormat="1" applyFont="1" applyBorder="1" applyAlignment="1" applyProtection="1">
      <alignment horizontal="center"/>
      <protection locked="0"/>
    </xf>
    <xf numFmtId="164" fontId="0" fillId="0" borderId="1" xfId="1" applyNumberFormat="1" applyFont="1" applyBorder="1" applyAlignment="1" applyProtection="1">
      <alignment horizontal="center"/>
      <protection locked="0"/>
    </xf>
    <xf numFmtId="0" fontId="2" fillId="10" borderId="3" xfId="0" applyFont="1" applyFill="1" applyBorder="1" applyAlignment="1" applyProtection="1">
      <alignment horizontal="center"/>
      <protection locked="0"/>
    </xf>
    <xf numFmtId="0" fontId="0" fillId="10" borderId="11" xfId="0" applyFill="1" applyBorder="1" applyAlignment="1" applyProtection="1">
      <alignment horizontal="left"/>
      <protection locked="0"/>
    </xf>
    <xf numFmtId="0" fontId="0" fillId="10" borderId="14" xfId="0" applyFill="1" applyBorder="1" applyAlignment="1" applyProtection="1">
      <alignment horizontal="left"/>
      <protection locked="0"/>
    </xf>
    <xf numFmtId="0" fontId="0" fillId="10" borderId="12" xfId="0" applyFill="1" applyBorder="1" applyAlignment="1" applyProtection="1">
      <alignment horizontal="left"/>
      <protection locked="0"/>
    </xf>
    <xf numFmtId="0" fontId="0" fillId="10" borderId="11" xfId="0" applyFill="1" applyBorder="1" applyAlignment="1" applyProtection="1">
      <alignment horizontal="center"/>
      <protection locked="0"/>
    </xf>
    <xf numFmtId="0" fontId="0" fillId="10" borderId="12" xfId="0" applyFill="1" applyBorder="1" applyAlignment="1" applyProtection="1">
      <alignment horizontal="center"/>
      <protection locked="0"/>
    </xf>
    <xf numFmtId="0" fontId="54" fillId="7" borderId="41" xfId="0" applyFont="1" applyFill="1" applyBorder="1" applyAlignment="1" applyProtection="1">
      <alignment horizontal="center"/>
      <protection locked="0"/>
    </xf>
    <xf numFmtId="0" fontId="54" fillId="7" borderId="37" xfId="0" applyFont="1" applyFill="1" applyBorder="1" applyAlignment="1" applyProtection="1">
      <alignment horizontal="center"/>
      <protection locked="0"/>
    </xf>
    <xf numFmtId="0" fontId="54" fillId="7" borderId="42" xfId="0" applyFont="1" applyFill="1" applyBorder="1" applyAlignment="1" applyProtection="1">
      <alignment horizontal="center"/>
      <protection locked="0"/>
    </xf>
    <xf numFmtId="44" fontId="0" fillId="0" borderId="11" xfId="1" applyFont="1" applyBorder="1" applyAlignment="1" applyProtection="1">
      <alignment horizontal="center" vertical="center"/>
      <protection locked="0"/>
    </xf>
    <xf numFmtId="44" fontId="0" fillId="0" borderId="12" xfId="1" applyFont="1" applyBorder="1" applyAlignment="1" applyProtection="1">
      <alignment horizontal="center" vertical="center"/>
      <protection locked="0"/>
    </xf>
    <xf numFmtId="44" fontId="0" fillId="0" borderId="11" xfId="1" applyFont="1" applyBorder="1" applyAlignment="1" applyProtection="1">
      <alignment horizontal="center" vertical="center"/>
    </xf>
    <xf numFmtId="44" fontId="0" fillId="0" borderId="12" xfId="1" applyFont="1" applyBorder="1" applyAlignment="1" applyProtection="1">
      <alignment horizontal="center" vertical="center"/>
    </xf>
    <xf numFmtId="0" fontId="28" fillId="0" borderId="4" xfId="0" applyFont="1" applyBorder="1" applyAlignment="1" applyProtection="1">
      <alignment horizontal="left" vertical="top" wrapText="1"/>
      <protection locked="0"/>
    </xf>
    <xf numFmtId="0" fontId="28" fillId="0" borderId="2" xfId="0" applyFont="1" applyBorder="1" applyAlignment="1" applyProtection="1">
      <alignment horizontal="left" vertical="top" wrapText="1"/>
      <protection locked="0"/>
    </xf>
    <xf numFmtId="0" fontId="28" fillId="0" borderId="5" xfId="0" applyFont="1" applyBorder="1" applyAlignment="1" applyProtection="1">
      <alignment horizontal="left" vertical="top" wrapText="1"/>
      <protection locked="0"/>
    </xf>
    <xf numFmtId="0" fontId="28" fillId="0" borderId="6" xfId="0" applyFont="1" applyBorder="1" applyAlignment="1" applyProtection="1">
      <alignment horizontal="left" vertical="top" wrapText="1"/>
      <protection locked="0"/>
    </xf>
    <xf numFmtId="0" fontId="28" fillId="0" borderId="0" xfId="0" applyFont="1" applyBorder="1" applyAlignment="1" applyProtection="1">
      <alignment horizontal="left" vertical="top" wrapText="1"/>
      <protection locked="0"/>
    </xf>
    <xf numFmtId="0" fontId="28" fillId="0" borderId="7" xfId="0" applyFont="1" applyBorder="1" applyAlignment="1" applyProtection="1">
      <alignment horizontal="left" vertical="top" wrapText="1"/>
      <protection locked="0"/>
    </xf>
    <xf numFmtId="0" fontId="28" fillId="0" borderId="8" xfId="0" applyFont="1" applyBorder="1" applyAlignment="1" applyProtection="1">
      <alignment horizontal="left" vertical="top" wrapText="1"/>
      <protection locked="0"/>
    </xf>
    <xf numFmtId="0" fontId="28" fillId="0" borderId="1" xfId="0" applyFont="1" applyBorder="1" applyAlignment="1" applyProtection="1">
      <alignment horizontal="left" vertical="top" wrapText="1"/>
      <protection locked="0"/>
    </xf>
    <xf numFmtId="0" fontId="28" fillId="0" borderId="9" xfId="0" applyFont="1" applyBorder="1" applyAlignment="1" applyProtection="1">
      <alignment horizontal="left" vertical="top" wrapText="1"/>
      <protection locked="0"/>
    </xf>
    <xf numFmtId="0" fontId="0" fillId="0" borderId="1" xfId="0" applyFill="1" applyBorder="1" applyAlignment="1" applyProtection="1">
      <alignment horizontal="center"/>
      <protection locked="0"/>
    </xf>
    <xf numFmtId="0" fontId="0" fillId="0" borderId="9" xfId="0" applyFill="1" applyBorder="1" applyAlignment="1" applyProtection="1">
      <alignment horizontal="center"/>
      <protection locked="0"/>
    </xf>
    <xf numFmtId="0" fontId="38" fillId="8" borderId="47" xfId="0" applyFont="1" applyFill="1" applyBorder="1" applyAlignment="1" applyProtection="1">
      <alignment horizontal="center" vertical="center"/>
    </xf>
    <xf numFmtId="0" fontId="38" fillId="8" borderId="0" xfId="0" applyFont="1" applyFill="1" applyBorder="1" applyAlignment="1" applyProtection="1">
      <alignment horizontal="center" vertical="center"/>
    </xf>
    <xf numFmtId="0" fontId="16" fillId="0" borderId="0" xfId="0" applyFont="1" applyBorder="1" applyAlignment="1" applyProtection="1">
      <alignment horizontal="center"/>
    </xf>
    <xf numFmtId="0" fontId="32" fillId="0" borderId="0" xfId="0" applyFont="1" applyFill="1" applyBorder="1" applyAlignment="1" applyProtection="1">
      <alignment horizontal="center" vertical="center"/>
      <protection locked="0"/>
    </xf>
    <xf numFmtId="0" fontId="27" fillId="10" borderId="43" xfId="0" applyFont="1" applyFill="1" applyBorder="1" applyAlignment="1" applyProtection="1">
      <alignment horizontal="center"/>
      <protection locked="0"/>
    </xf>
    <xf numFmtId="0" fontId="27" fillId="10" borderId="44" xfId="0" applyFont="1" applyFill="1" applyBorder="1" applyAlignment="1" applyProtection="1">
      <alignment horizontal="center"/>
      <protection locked="0"/>
    </xf>
    <xf numFmtId="164" fontId="2" fillId="0" borderId="0" xfId="1" applyNumberFormat="1" applyFont="1" applyBorder="1" applyAlignment="1" applyProtection="1">
      <alignment horizontal="center"/>
    </xf>
    <xf numFmtId="164" fontId="2" fillId="0" borderId="1" xfId="1" applyNumberFormat="1" applyFont="1" applyBorder="1" applyAlignment="1" applyProtection="1">
      <alignment horizontal="center"/>
    </xf>
    <xf numFmtId="6" fontId="0" fillId="0" borderId="11" xfId="1" applyNumberFormat="1" applyFont="1" applyBorder="1" applyAlignment="1" applyProtection="1">
      <alignment horizontal="center" vertical="center"/>
      <protection locked="0"/>
    </xf>
    <xf numFmtId="0" fontId="7" fillId="0" borderId="3" xfId="2" applyFont="1" applyBorder="1" applyAlignment="1" applyProtection="1">
      <alignment horizontal="center"/>
      <protection locked="0"/>
    </xf>
    <xf numFmtId="0" fontId="10" fillId="0" borderId="27" xfId="2" applyFont="1" applyBorder="1" applyAlignment="1">
      <alignment horizontal="center" vertical="center" wrapText="1"/>
    </xf>
    <xf numFmtId="0" fontId="10" fillId="0" borderId="6" xfId="2" applyFont="1" applyBorder="1" applyAlignment="1">
      <alignment horizontal="center" vertical="center" wrapText="1"/>
    </xf>
    <xf numFmtId="0" fontId="10" fillId="0" borderId="32" xfId="2" applyFont="1" applyBorder="1" applyAlignment="1">
      <alignment horizontal="center" vertical="center" wrapText="1"/>
    </xf>
    <xf numFmtId="0" fontId="7" fillId="4" borderId="33" xfId="2" applyFont="1" applyFill="1" applyBorder="1" applyAlignment="1">
      <alignment horizontal="center" vertical="center" wrapText="1"/>
    </xf>
    <xf numFmtId="0" fontId="7" fillId="4" borderId="34" xfId="2" applyFill="1" applyBorder="1" applyAlignment="1">
      <alignment horizontal="center" vertical="center" wrapText="1"/>
    </xf>
    <xf numFmtId="0" fontId="7" fillId="4" borderId="35" xfId="2" applyFill="1" applyBorder="1" applyAlignment="1">
      <alignment horizontal="center" vertical="center" wrapText="1"/>
    </xf>
    <xf numFmtId="0" fontId="10" fillId="0" borderId="27" xfId="2" applyFont="1" applyBorder="1" applyAlignment="1">
      <alignment horizontal="center" vertical="center"/>
    </xf>
    <xf numFmtId="0" fontId="10" fillId="0" borderId="28" xfId="2" applyFont="1" applyBorder="1" applyAlignment="1">
      <alignment horizontal="center" vertical="center"/>
    </xf>
    <xf numFmtId="0" fontId="10" fillId="0" borderId="6" xfId="2" applyFont="1" applyBorder="1" applyAlignment="1">
      <alignment horizontal="center" vertical="center"/>
    </xf>
    <xf numFmtId="0" fontId="10" fillId="0" borderId="7" xfId="2" applyFont="1" applyBorder="1" applyAlignment="1">
      <alignment horizontal="center" vertical="center"/>
    </xf>
    <xf numFmtId="0" fontId="10" fillId="0" borderId="32" xfId="2" applyFont="1" applyBorder="1" applyAlignment="1">
      <alignment horizontal="center" vertical="center"/>
    </xf>
    <xf numFmtId="0" fontId="10" fillId="0" borderId="36" xfId="2" applyFont="1" applyBorder="1" applyAlignment="1">
      <alignment horizontal="center" vertical="center"/>
    </xf>
    <xf numFmtId="0" fontId="7" fillId="0" borderId="3" xfId="2" applyBorder="1" applyAlignment="1" applyProtection="1">
      <alignment horizontal="center" wrapText="1"/>
      <protection locked="0"/>
    </xf>
    <xf numFmtId="0" fontId="10" fillId="0" borderId="29" xfId="2" applyFont="1" applyBorder="1" applyAlignment="1">
      <alignment horizontal="center" vertical="center" wrapText="1"/>
    </xf>
    <xf numFmtId="0" fontId="10" fillId="0" borderId="30" xfId="2" applyFont="1" applyBorder="1" applyAlignment="1">
      <alignment horizontal="center" vertical="center" wrapText="1"/>
    </xf>
    <xf numFmtId="0" fontId="10" fillId="0" borderId="31" xfId="2" applyFont="1" applyBorder="1" applyAlignment="1">
      <alignment horizontal="center" vertical="center" wrapText="1"/>
    </xf>
    <xf numFmtId="0" fontId="8" fillId="0" borderId="39" xfId="2" applyFont="1" applyBorder="1" applyAlignment="1">
      <alignment horizontal="center" vertical="center"/>
    </xf>
    <xf numFmtId="0" fontId="8" fillId="0" borderId="40" xfId="2" applyFont="1" applyBorder="1" applyAlignment="1">
      <alignment horizontal="center" vertical="center"/>
    </xf>
    <xf numFmtId="0" fontId="8" fillId="0" borderId="25" xfId="2" applyFont="1" applyBorder="1" applyAlignment="1">
      <alignment horizontal="center" vertical="center"/>
    </xf>
    <xf numFmtId="0" fontId="8" fillId="0" borderId="26" xfId="2" applyFont="1" applyBorder="1" applyAlignment="1">
      <alignment horizontal="center" vertical="center"/>
    </xf>
    <xf numFmtId="0" fontId="7" fillId="0" borderId="27" xfId="2" applyFont="1" applyBorder="1" applyAlignment="1" applyProtection="1">
      <alignment horizontal="center"/>
      <protection locked="0"/>
    </xf>
    <xf numFmtId="0" fontId="7" fillId="0" borderId="28" xfId="2" applyFont="1" applyBorder="1" applyAlignment="1" applyProtection="1">
      <alignment horizontal="center"/>
      <protection locked="0"/>
    </xf>
    <xf numFmtId="0" fontId="9" fillId="0" borderId="11" xfId="2" applyFont="1" applyBorder="1" applyAlignment="1" applyProtection="1">
      <alignment horizontal="center"/>
    </xf>
    <xf numFmtId="0" fontId="9" fillId="0" borderId="14" xfId="2" applyFont="1" applyBorder="1" applyAlignment="1" applyProtection="1">
      <alignment horizontal="center"/>
    </xf>
    <xf numFmtId="0" fontId="9" fillId="0" borderId="12" xfId="2" applyFont="1" applyBorder="1" applyAlignment="1" applyProtection="1">
      <alignment horizontal="center"/>
    </xf>
    <xf numFmtId="0" fontId="7" fillId="4" borderId="23" xfId="2" applyFill="1" applyBorder="1" applyAlignment="1">
      <alignment horizontal="center" vertical="center" wrapText="1"/>
    </xf>
    <xf numFmtId="0" fontId="7" fillId="4" borderId="13" xfId="2" applyFill="1" applyBorder="1" applyAlignment="1">
      <alignment horizontal="center" vertical="center" wrapText="1"/>
    </xf>
    <xf numFmtId="0" fontId="7" fillId="4" borderId="24" xfId="2" applyFill="1" applyBorder="1" applyAlignment="1">
      <alignment horizontal="center" vertical="center" wrapText="1"/>
    </xf>
    <xf numFmtId="0" fontId="7" fillId="4" borderId="19" xfId="2" applyFill="1" applyBorder="1" applyAlignment="1">
      <alignment horizontal="center" vertical="center" wrapText="1"/>
    </xf>
    <xf numFmtId="0" fontId="7" fillId="4" borderId="25" xfId="2" applyFill="1" applyBorder="1" applyAlignment="1">
      <alignment horizontal="center" vertical="center" wrapText="1"/>
    </xf>
    <xf numFmtId="0" fontId="7" fillId="4" borderId="26" xfId="2" applyFill="1" applyBorder="1" applyAlignment="1">
      <alignment horizontal="center" vertical="center" wrapText="1"/>
    </xf>
    <xf numFmtId="164" fontId="7" fillId="0" borderId="15" xfId="2" applyNumberFormat="1" applyBorder="1" applyAlignment="1">
      <alignment horizontal="center" vertical="center"/>
    </xf>
    <xf numFmtId="164" fontId="7" fillId="0" borderId="20" xfId="2" applyNumberFormat="1" applyBorder="1" applyAlignment="1">
      <alignment horizontal="center" vertical="center"/>
    </xf>
    <xf numFmtId="0" fontId="8" fillId="3" borderId="39" xfId="2" applyFont="1" applyFill="1" applyBorder="1" applyAlignment="1">
      <alignment horizontal="center" vertical="center"/>
    </xf>
    <xf numFmtId="0" fontId="8" fillId="3" borderId="2" xfId="2" applyFont="1" applyFill="1" applyBorder="1" applyAlignment="1">
      <alignment horizontal="center" vertical="center"/>
    </xf>
    <xf numFmtId="0" fontId="8" fillId="3" borderId="40" xfId="2" applyFont="1" applyFill="1" applyBorder="1" applyAlignment="1">
      <alignment horizontal="center" vertical="center"/>
    </xf>
    <xf numFmtId="0" fontId="8" fillId="3" borderId="24" xfId="2" applyFont="1" applyFill="1" applyBorder="1" applyAlignment="1">
      <alignment horizontal="center" vertical="center"/>
    </xf>
    <xf numFmtId="0" fontId="8" fillId="3" borderId="0" xfId="2" applyFont="1" applyFill="1" applyBorder="1" applyAlignment="1">
      <alignment horizontal="center" vertical="center"/>
    </xf>
    <xf numFmtId="0" fontId="8" fillId="3" borderId="19" xfId="2" applyFont="1" applyFill="1" applyBorder="1" applyAlignment="1">
      <alignment horizontal="center" vertical="center"/>
    </xf>
    <xf numFmtId="0" fontId="7" fillId="0" borderId="27" xfId="2" applyBorder="1" applyAlignment="1" applyProtection="1">
      <alignment horizontal="center" wrapText="1"/>
      <protection locked="0"/>
    </xf>
    <xf numFmtId="0" fontId="7" fillId="0" borderId="10" xfId="2" applyBorder="1" applyAlignment="1" applyProtection="1">
      <alignment horizontal="center" wrapText="1"/>
      <protection locked="0"/>
    </xf>
    <xf numFmtId="0" fontId="7" fillId="0" borderId="28" xfId="2" applyBorder="1" applyAlignment="1" applyProtection="1">
      <alignment horizontal="center" wrapText="1"/>
      <protection locked="0"/>
    </xf>
    <xf numFmtId="0" fontId="10" fillId="0" borderId="10" xfId="2" applyFont="1" applyBorder="1" applyAlignment="1">
      <alignment horizontal="center" vertical="center"/>
    </xf>
    <xf numFmtId="0" fontId="10" fillId="0" borderId="0" xfId="2" applyFont="1" applyBorder="1" applyAlignment="1">
      <alignment horizontal="center" vertical="center"/>
    </xf>
    <xf numFmtId="0" fontId="10" fillId="0" borderId="16" xfId="2" applyFont="1" applyBorder="1" applyAlignment="1">
      <alignment horizontal="center" vertical="center"/>
    </xf>
    <xf numFmtId="0" fontId="10" fillId="0" borderId="15" xfId="2" applyFont="1" applyBorder="1" applyAlignment="1">
      <alignment horizontal="center" vertical="center" wrapText="1"/>
    </xf>
    <xf numFmtId="0" fontId="10" fillId="0" borderId="38" xfId="2" applyFont="1" applyBorder="1" applyAlignment="1">
      <alignment horizontal="center" vertical="center" wrapText="1"/>
    </xf>
    <xf numFmtId="0" fontId="10" fillId="0" borderId="20" xfId="2" applyFont="1" applyBorder="1" applyAlignment="1">
      <alignment horizontal="center" vertical="center" wrapText="1"/>
    </xf>
    <xf numFmtId="0" fontId="0" fillId="0" borderId="0" xfId="0" applyAlignment="1">
      <alignment horizontal="center"/>
    </xf>
    <xf numFmtId="0" fontId="15" fillId="0" borderId="0" xfId="5" applyAlignment="1">
      <alignment horizontal="center"/>
    </xf>
    <xf numFmtId="0" fontId="46" fillId="7" borderId="0" xfId="0" applyFont="1" applyFill="1" applyAlignment="1">
      <alignment horizontal="center" vertical="center" wrapText="1"/>
    </xf>
    <xf numFmtId="0" fontId="50" fillId="0" borderId="0" xfId="0" applyFont="1" applyAlignment="1">
      <alignment horizontal="center" vertical="center"/>
    </xf>
    <xf numFmtId="0" fontId="49" fillId="11" borderId="0" xfId="0" applyFont="1" applyFill="1" applyAlignment="1" applyProtection="1">
      <alignment horizontal="center" vertical="center"/>
    </xf>
    <xf numFmtId="0" fontId="2" fillId="0" borderId="24" xfId="0" applyFont="1" applyBorder="1" applyAlignment="1" applyProtection="1">
      <alignment horizontal="left" vertical="center" wrapText="1"/>
    </xf>
    <xf numFmtId="0" fontId="2" fillId="0" borderId="19" xfId="0" applyFont="1" applyBorder="1" applyAlignment="1" applyProtection="1">
      <alignment horizontal="left" vertical="center" wrapText="1"/>
    </xf>
    <xf numFmtId="0" fontId="2" fillId="0" borderId="25" xfId="0" applyFont="1" applyBorder="1" applyAlignment="1" applyProtection="1">
      <alignment horizontal="left" vertical="center" wrapText="1"/>
    </xf>
    <xf numFmtId="0" fontId="2" fillId="0" borderId="26" xfId="0" applyFont="1" applyBorder="1" applyAlignment="1" applyProtection="1">
      <alignment horizontal="left" vertical="center" wrapText="1"/>
    </xf>
    <xf numFmtId="0" fontId="55" fillId="6" borderId="0" xfId="0" applyFont="1" applyFill="1" applyAlignment="1">
      <alignment horizontal="center" vertical="center" wrapText="1"/>
    </xf>
    <xf numFmtId="0" fontId="0" fillId="5" borderId="55" xfId="0" applyFill="1" applyBorder="1" applyAlignment="1" applyProtection="1">
      <alignment horizontal="left" vertical="center" wrapText="1" indent="1"/>
    </xf>
    <xf numFmtId="0" fontId="0" fillId="5" borderId="34" xfId="0" applyFill="1" applyBorder="1" applyAlignment="1" applyProtection="1">
      <alignment horizontal="left" vertical="center" wrapText="1" indent="1"/>
    </xf>
    <xf numFmtId="0" fontId="0" fillId="5" borderId="56" xfId="0" applyFill="1" applyBorder="1" applyAlignment="1" applyProtection="1">
      <alignment horizontal="left" vertical="center" wrapText="1" indent="1"/>
    </xf>
    <xf numFmtId="167" fontId="0" fillId="9" borderId="40" xfId="0" applyNumberFormat="1" applyFill="1" applyBorder="1" applyAlignment="1" applyProtection="1">
      <alignment horizontal="center" vertical="center"/>
    </xf>
    <xf numFmtId="167" fontId="0" fillId="9" borderId="58" xfId="0" applyNumberFormat="1" applyFill="1" applyBorder="1" applyAlignment="1" applyProtection="1">
      <alignment horizontal="center" vertical="center"/>
    </xf>
  </cellXfs>
  <cellStyles count="6">
    <cellStyle name="Currency" xfId="1" builtinId="4"/>
    <cellStyle name="Hyperlink" xfId="5" builtinId="8"/>
    <cellStyle name="Normal" xfId="0" builtinId="0"/>
    <cellStyle name="Normal 2" xfId="3" xr:uid="{00000000-0005-0000-0000-000003000000}"/>
    <cellStyle name="Normal 3" xfId="2" xr:uid="{00000000-0005-0000-0000-000004000000}"/>
    <cellStyle name="Percent 2" xfId="4" xr:uid="{00000000-0005-0000-0000-000005000000}"/>
  </cellStyles>
  <dxfs count="0"/>
  <tableStyles count="0" defaultTableStyle="TableStyleMedium2" defaultPivotStyle="PivotStyleLight16"/>
  <colors>
    <mruColors>
      <color rgb="FF66FFFF"/>
      <color rgb="FFCC0066"/>
      <color rgb="FF6600FF"/>
      <color rgb="FFFFA7D3"/>
      <color rgb="FF0000FF"/>
      <color rgb="FFFF00FF"/>
      <color rgb="FF99FF99"/>
      <color rgb="FF006666"/>
      <color rgb="FFCFF1A1"/>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xdr:colOff>
      <xdr:row>5</xdr:row>
      <xdr:rowOff>19050</xdr:rowOff>
    </xdr:from>
    <xdr:to>
      <xdr:col>13</xdr:col>
      <xdr:colOff>114300</xdr:colOff>
      <xdr:row>8</xdr:row>
      <xdr:rowOff>85725</xdr:rowOff>
    </xdr:to>
    <xdr:sp macro="" textlink="">
      <xdr:nvSpPr>
        <xdr:cNvPr id="1025" name="Rectangle 1">
          <a:extLst>
            <a:ext uri="{FF2B5EF4-FFF2-40B4-BE49-F238E27FC236}">
              <a16:creationId xmlns:a16="http://schemas.microsoft.com/office/drawing/2014/main" id="{00000000-0008-0000-0100-000001040000}"/>
            </a:ext>
          </a:extLst>
        </xdr:cNvPr>
        <xdr:cNvSpPr>
          <a:spLocks noChangeArrowheads="1"/>
        </xdr:cNvSpPr>
      </xdr:nvSpPr>
      <xdr:spPr bwMode="auto">
        <a:xfrm>
          <a:off x="9525" y="19050"/>
          <a:ext cx="8029575" cy="638175"/>
        </a:xfrm>
        <a:prstGeom prst="rect">
          <a:avLst/>
        </a:prstGeom>
        <a:noFill/>
        <a:ln w="38100" cmpd="dbl">
          <a:solidFill>
            <a:srgbClr val="000000"/>
          </a:solidFill>
          <a:miter lim="800000"/>
          <a:headEnd/>
          <a:tailEnd/>
        </a:ln>
        <a:extLst>
          <a:ext uri="{909E8E84-426E-40dd-AFC4-6F175D3DCCD1}">
            <a14:hiddenFill xmlns:a14="http://schemas.microsoft.com/office/drawing/2010/main" xmlns="">
              <a:solidFill>
                <a:srgbClr val="D8D8D8"/>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0</xdr:col>
          <xdr:colOff>409575</xdr:colOff>
          <xdr:row>33</xdr:row>
          <xdr:rowOff>114300</xdr:rowOff>
        </xdr:from>
        <xdr:to>
          <xdr:col>10</xdr:col>
          <xdr:colOff>352425</xdr:colOff>
          <xdr:row>35</xdr:row>
          <xdr:rowOff>180975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Received GPSA funding in the current and/or past fiscal year (budget or appropriations)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41</xdr:row>
          <xdr:rowOff>66675</xdr:rowOff>
        </xdr:from>
        <xdr:to>
          <xdr:col>2</xdr:col>
          <xdr:colOff>219075</xdr:colOff>
          <xdr:row>42</xdr:row>
          <xdr:rowOff>180975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Travel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41</xdr:row>
          <xdr:rowOff>104775</xdr:rowOff>
        </xdr:from>
        <xdr:to>
          <xdr:col>5</xdr:col>
          <xdr:colOff>371475</xdr:colOff>
          <xdr:row>42</xdr:row>
          <xdr:rowOff>180975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One-time capital outlay (i.e. Computer)</a:t>
              </a:r>
            </a:p>
          </xdr:txBody>
        </xdr:sp>
        <xdr:clientData/>
      </xdr:twoCellAnchor>
    </mc:Choice>
    <mc:Fallback/>
  </mc:AlternateContent>
  <xdr:twoCellAnchor>
    <xdr:from>
      <xdr:col>0</xdr:col>
      <xdr:colOff>9525</xdr:colOff>
      <xdr:row>5</xdr:row>
      <xdr:rowOff>19050</xdr:rowOff>
    </xdr:from>
    <xdr:to>
      <xdr:col>13</xdr:col>
      <xdr:colOff>114300</xdr:colOff>
      <xdr:row>8</xdr:row>
      <xdr:rowOff>85725</xdr:rowOff>
    </xdr:to>
    <xdr:sp macro="" textlink="">
      <xdr:nvSpPr>
        <xdr:cNvPr id="11" name="Rectangle 1">
          <a:extLst>
            <a:ext uri="{FF2B5EF4-FFF2-40B4-BE49-F238E27FC236}">
              <a16:creationId xmlns:a16="http://schemas.microsoft.com/office/drawing/2014/main" id="{00000000-0008-0000-0100-00000B000000}"/>
            </a:ext>
          </a:extLst>
        </xdr:cNvPr>
        <xdr:cNvSpPr>
          <a:spLocks noChangeArrowheads="1"/>
        </xdr:cNvSpPr>
      </xdr:nvSpPr>
      <xdr:spPr bwMode="auto">
        <a:xfrm>
          <a:off x="9525" y="19050"/>
          <a:ext cx="8391525" cy="638175"/>
        </a:xfrm>
        <a:prstGeom prst="rect">
          <a:avLst/>
        </a:prstGeom>
        <a:noFill/>
        <a:ln w="38100" cmpd="dbl">
          <a:solidFill>
            <a:srgbClr val="000000"/>
          </a:solidFill>
          <a:miter lim="800000"/>
          <a:headEnd/>
          <a:tailEnd/>
        </a:ln>
        <a:extLst>
          <a:ext uri="{909E8E84-426E-40dd-AFC4-6F175D3DCCD1}">
            <a14:hiddenFill xmlns="" xmlns:a14="http://schemas.microsoft.com/office/drawing/2010/main">
              <a:solidFill>
                <a:srgbClr val="D8D8D8"/>
              </a:solidFill>
            </a14:hiddenFill>
          </a:ext>
        </a:extLst>
      </xdr:spPr>
    </xdr:sp>
    <xdr:clientData/>
  </xdr:twoCellAnchor>
  <xdr:twoCellAnchor>
    <xdr:from>
      <xdr:col>3</xdr:col>
      <xdr:colOff>295275</xdr:colOff>
      <xdr:row>5</xdr:row>
      <xdr:rowOff>158115</xdr:rowOff>
    </xdr:from>
    <xdr:to>
      <xdr:col>11</xdr:col>
      <xdr:colOff>481965</xdr:colOff>
      <xdr:row>7</xdr:row>
      <xdr:rowOff>142874</xdr:rowOff>
    </xdr:to>
    <xdr:sp macro="" textlink="">
      <xdr:nvSpPr>
        <xdr:cNvPr id="13" name="WordArt 7">
          <a:extLst>
            <a:ext uri="{FF2B5EF4-FFF2-40B4-BE49-F238E27FC236}">
              <a16:creationId xmlns:a16="http://schemas.microsoft.com/office/drawing/2014/main" id="{00000000-0008-0000-0100-00000D000000}"/>
            </a:ext>
          </a:extLst>
        </xdr:cNvPr>
        <xdr:cNvSpPr>
          <a:spLocks noChangeArrowheads="1" noChangeShapeType="1" noTextEdit="1"/>
        </xdr:cNvSpPr>
      </xdr:nvSpPr>
      <xdr:spPr bwMode="auto">
        <a:xfrm>
          <a:off x="2066925" y="158115"/>
          <a:ext cx="4911090" cy="461009"/>
        </a:xfrm>
        <a:prstGeom prst="rect">
          <a:avLst/>
        </a:prstGeom>
        <a:extLst>
          <a:ext uri="{91240B29-F687-4f45-9708-019B960494DF}">
            <a14:hiddenLine xmlns="" xmlns:a14="http://schemas.microsoft.com/office/drawing/2010/main" w="9525">
              <a:solidFill>
                <a:srgbClr val="000000"/>
              </a:solidFill>
              <a:round/>
              <a:headEnd/>
              <a:tailEnd/>
            </a14:hiddenLine>
          </a:ext>
        </a:extLst>
      </xdr:spPr>
      <xdr:txBody>
        <a:bodyPr wrap="none" fromWordArt="1">
          <a:prstTxWarp prst="textPlain">
            <a:avLst>
              <a:gd name="adj" fmla="val 50000"/>
            </a:avLst>
          </a:prstTxWarp>
        </a:bodyPr>
        <a:lstStyle/>
        <a:p>
          <a:pPr algn="ctr" rtl="0">
            <a:buNone/>
          </a:pPr>
          <a:r>
            <a:rPr lang="en-US" sz="3600" kern="10" spc="0">
              <a:ln>
                <a:noFill/>
              </a:ln>
              <a:solidFill>
                <a:srgbClr val="C6060B"/>
              </a:solidFill>
              <a:effectLst>
                <a:outerShdw dist="17961" dir="2700000" algn="ctr" rotWithShape="0">
                  <a:srgbClr val="868686"/>
                </a:outerShdw>
              </a:effectLst>
              <a:latin typeface="Arial Black"/>
            </a:rPr>
            <a:t>APPROPRIATIONS REQUEST</a:t>
          </a:r>
        </a:p>
      </xdr:txBody>
    </xdr:sp>
    <xdr:clientData/>
  </xdr:twoCellAnchor>
  <mc:AlternateContent xmlns:mc="http://schemas.openxmlformats.org/markup-compatibility/2006">
    <mc:Choice xmlns:a14="http://schemas.microsoft.com/office/drawing/2010/main" Requires="a14">
      <xdr:twoCellAnchor editAs="oneCell">
        <xdr:from>
          <xdr:col>0</xdr:col>
          <xdr:colOff>38100</xdr:colOff>
          <xdr:row>41</xdr:row>
          <xdr:rowOff>66675</xdr:rowOff>
        </xdr:from>
        <xdr:to>
          <xdr:col>2</xdr:col>
          <xdr:colOff>219075</xdr:colOff>
          <xdr:row>42</xdr:row>
          <xdr:rowOff>180975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41</xdr:row>
          <xdr:rowOff>104775</xdr:rowOff>
        </xdr:from>
        <xdr:to>
          <xdr:col>5</xdr:col>
          <xdr:colOff>371475</xdr:colOff>
          <xdr:row>42</xdr:row>
          <xdr:rowOff>180975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371475</xdr:colOff>
          <xdr:row>41</xdr:row>
          <xdr:rowOff>66675</xdr:rowOff>
        </xdr:from>
        <xdr:to>
          <xdr:col>10</xdr:col>
          <xdr:colOff>542925</xdr:colOff>
          <xdr:row>42</xdr:row>
          <xdr:rowOff>219075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One-time expenditure (i.e. Event)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31</xdr:row>
          <xdr:rowOff>161925</xdr:rowOff>
        </xdr:from>
        <xdr:to>
          <xdr:col>10</xdr:col>
          <xdr:colOff>104775</xdr:colOff>
          <xdr:row>34</xdr:row>
          <xdr:rowOff>38100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100-00001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Received PB Funds in the current and/or past fiscal year </a:t>
              </a:r>
            </a:p>
          </xdr:txBody>
        </xdr:sp>
        <xdr:clientData/>
      </xdr:twoCellAnchor>
    </mc:Choice>
    <mc:Fallback/>
  </mc:AlternateContent>
  <xdr:twoCellAnchor>
    <xdr:from>
      <xdr:col>4</xdr:col>
      <xdr:colOff>333375</xdr:colOff>
      <xdr:row>1</xdr:row>
      <xdr:rowOff>85725</xdr:rowOff>
    </xdr:from>
    <xdr:to>
      <xdr:col>9</xdr:col>
      <xdr:colOff>85725</xdr:colOff>
      <xdr:row>3</xdr:row>
      <xdr:rowOff>114300</xdr:rowOff>
    </xdr:to>
    <xdr:sp macro="" textlink="">
      <xdr:nvSpPr>
        <xdr:cNvPr id="18" name="Oval 17">
          <a:extLst>
            <a:ext uri="{FF2B5EF4-FFF2-40B4-BE49-F238E27FC236}">
              <a16:creationId xmlns:a16="http://schemas.microsoft.com/office/drawing/2014/main" id="{00000000-0008-0000-0100-000012000000}"/>
            </a:ext>
          </a:extLst>
        </xdr:cNvPr>
        <xdr:cNvSpPr/>
      </xdr:nvSpPr>
      <xdr:spPr>
        <a:xfrm>
          <a:off x="2695575" y="323850"/>
          <a:ext cx="2705100" cy="409575"/>
        </a:xfrm>
        <a:prstGeom prst="ellipse">
          <a:avLst/>
        </a:prstGeom>
        <a:no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409575</xdr:colOff>
          <xdr:row>32</xdr:row>
          <xdr:rowOff>28575</xdr:rowOff>
        </xdr:from>
        <xdr:to>
          <xdr:col>5</xdr:col>
          <xdr:colOff>76200</xdr:colOff>
          <xdr:row>34</xdr:row>
          <xdr:rowOff>0</xdr:rowOff>
        </xdr:to>
        <xdr:sp macro="" textlink="">
          <xdr:nvSpPr>
            <xdr:cNvPr id="1055" name="Check Box 31" descr="Is a chartered graduate student organization" hidden="1">
              <a:extLst>
                <a:ext uri="{63B3BB69-23CF-44E3-9099-C40C66FF867C}">
                  <a14:compatExt spid="_x0000_s1055"/>
                </a:ext>
                <a:ext uri="{FF2B5EF4-FFF2-40B4-BE49-F238E27FC236}">
                  <a16:creationId xmlns:a16="http://schemas.microsoft.com/office/drawing/2014/main" id="{00000000-0008-0000-0100-00001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Is a chartered graduate student organization</a:t>
              </a:r>
            </a:p>
          </xdr:txBody>
        </xdr:sp>
        <xdr:clientData fLocksWithSheet="0"/>
      </xdr:twoCellAnchor>
    </mc:Choice>
    <mc:Fallback/>
  </mc:AlternateContent>
  <xdr:twoCellAnchor editAs="oneCell">
    <xdr:from>
      <xdr:col>0</xdr:col>
      <xdr:colOff>241300</xdr:colOff>
      <xdr:row>5</xdr:row>
      <xdr:rowOff>90129</xdr:rowOff>
    </xdr:from>
    <xdr:to>
      <xdr:col>1</xdr:col>
      <xdr:colOff>444500</xdr:colOff>
      <xdr:row>7</xdr:row>
      <xdr:rowOff>183515</xdr:rowOff>
    </xdr:to>
    <xdr:pic>
      <xdr:nvPicPr>
        <xdr:cNvPr id="16" name="Picture 15" descr="Logo&#10;&#10;Description automatically generated">
          <a:extLst>
            <a:ext uri="{FF2B5EF4-FFF2-40B4-BE49-F238E27FC236}">
              <a16:creationId xmlns:a16="http://schemas.microsoft.com/office/drawing/2014/main" id="{00000000-0008-0000-0100-000010000000}"/>
            </a:ext>
          </a:extLst>
        </xdr:cNvPr>
        <xdr:cNvPicPr>
          <a:picLocks noChangeAspect="1"/>
        </xdr:cNvPicPr>
      </xdr:nvPicPr>
      <xdr:blipFill rotWithShape="1">
        <a:blip xmlns:r="http://schemas.openxmlformats.org/officeDocument/2006/relationships" r:embed="rId1"/>
        <a:srcRect l="28923"/>
        <a:stretch/>
      </xdr:blipFill>
      <xdr:spPr bwMode="auto">
        <a:xfrm>
          <a:off x="241300" y="1131529"/>
          <a:ext cx="876300" cy="556936"/>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266700</xdr:colOff>
      <xdr:row>2</xdr:row>
      <xdr:rowOff>344806</xdr:rowOff>
    </xdr:from>
    <xdr:to>
      <xdr:col>5</xdr:col>
      <xdr:colOff>38100</xdr:colOff>
      <xdr:row>3</xdr:row>
      <xdr:rowOff>152400</xdr:rowOff>
    </xdr:to>
    <xdr:sp macro="" textlink="">
      <xdr:nvSpPr>
        <xdr:cNvPr id="2" name="Arrow: Left 1">
          <a:extLst>
            <a:ext uri="{FF2B5EF4-FFF2-40B4-BE49-F238E27FC236}">
              <a16:creationId xmlns:a16="http://schemas.microsoft.com/office/drawing/2014/main" id="{00000000-0008-0000-0500-000002000000}"/>
            </a:ext>
          </a:extLst>
        </xdr:cNvPr>
        <xdr:cNvSpPr/>
      </xdr:nvSpPr>
      <xdr:spPr>
        <a:xfrm>
          <a:off x="7048500" y="811531"/>
          <a:ext cx="1543050" cy="274319"/>
        </a:xfrm>
        <a:prstGeom prst="leftArrow">
          <a:avLst/>
        </a:prstGeom>
        <a:solidFill>
          <a:srgbClr val="7030A0"/>
        </a:solidFill>
        <a:ln w="28575">
          <a:solidFill>
            <a:srgbClr val="66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C:\Users\jmgarcia\Desktop\GPSA%20abridged%20S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1">
          <cell r="A1" t="str">
            <v>Abridged Summary of Finance Committee Standing Rules</v>
          </cell>
        </row>
        <row r="3">
          <cell r="A3" t="str">
            <v xml:space="preserve">Type of Request </v>
          </cell>
          <cell r="B3" t="str">
            <v xml:space="preserve">Maximum Funding Available </v>
          </cell>
        </row>
        <row r="5">
          <cell r="A5" t="str">
            <v>Advertising</v>
          </cell>
          <cell r="B5">
            <v>50</v>
          </cell>
        </row>
        <row r="6">
          <cell r="A6" t="str">
            <v>Computer</v>
          </cell>
          <cell r="B6">
            <v>300</v>
          </cell>
        </row>
        <row r="7">
          <cell r="A7" t="str">
            <v>Computer Supplies</v>
          </cell>
          <cell r="B7">
            <v>100</v>
          </cell>
        </row>
        <row r="8">
          <cell r="A8" t="str">
            <v>Conference / Registration Fees</v>
          </cell>
          <cell r="B8" t="str">
            <v>$400 per organization                                $200 per student per conference</v>
          </cell>
        </row>
        <row r="9">
          <cell r="A9" t="str">
            <v>Copying Services</v>
          </cell>
          <cell r="B9">
            <v>30</v>
          </cell>
        </row>
        <row r="10">
          <cell r="A10" t="str">
            <v>Educational Supplies</v>
          </cell>
          <cell r="B10">
            <v>350</v>
          </cell>
        </row>
        <row r="11">
          <cell r="A11" t="str">
            <v>Food - Refreshments</v>
          </cell>
          <cell r="B11">
            <v>300</v>
          </cell>
        </row>
        <row r="12">
          <cell r="A12" t="str">
            <v>Honorarium (cannot be paid to UNM employees or students)</v>
          </cell>
          <cell r="B12">
            <v>250</v>
          </cell>
        </row>
        <row r="13">
          <cell r="A13" t="str">
            <v>Individual or group membership dues</v>
          </cell>
          <cell r="B13" t="str">
            <v xml:space="preserve">$0- NOT FUNDED </v>
          </cell>
        </row>
        <row r="14">
          <cell r="A14" t="str">
            <v>Office Supplies</v>
          </cell>
          <cell r="B14">
            <v>30</v>
          </cell>
        </row>
        <row r="15">
          <cell r="A15" t="str">
            <v xml:space="preserve">Travel- Airfare </v>
          </cell>
          <cell r="B15" t="str">
            <v>70% of economy class ticket/ $800 max, 3 quotes must be provided</v>
          </cell>
        </row>
        <row r="16">
          <cell r="A16" t="str">
            <v>Travel- Per Diem (lodging and meals)</v>
          </cell>
          <cell r="B16" t="str">
            <v>$75 per person / day                                        $525 per event  / organization</v>
          </cell>
        </row>
        <row r="20">
          <cell r="A20" t="str">
            <v xml:space="preserve">Please Note:  </v>
          </cell>
        </row>
        <row r="21">
          <cell r="A21" t="str">
            <v xml:space="preserve">Any physical equipment, office supplies, or educational materials/subscriptions purchased with GPSA </v>
          </cell>
        </row>
        <row r="22">
          <cell r="A22" t="str">
            <v xml:space="preserve">funding must be stored at UNM, available to the organization and its members, when not being </v>
          </cell>
        </row>
        <row r="23">
          <cell r="A23" t="str">
            <v>used for purposes of the organization on or outside of UNM.</v>
          </cell>
        </row>
        <row r="25">
          <cell r="A25" t="str">
            <v>Applications for travel funding that should be funded by Grants will NOT be eligible for appropriations funding. Council appropriations are primarily intended to support/defray costs for events hosted by chartered student organizations for a departmental or general campus audience. The Finance Committee strongly encourages students in need of individual travel funding, for conferences or other professional development events, to apply to the GPSA Grants Committee.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3" Type="http://schemas.openxmlformats.org/officeDocument/2006/relationships/printerSettings" Target="../printerSettings/printerSettings1.bin"/><Relationship Id="rId7" Type="http://schemas.openxmlformats.org/officeDocument/2006/relationships/ctrlProp" Target="../ctrlProps/ctrlProp2.xml"/><Relationship Id="rId12" Type="http://schemas.openxmlformats.org/officeDocument/2006/relationships/ctrlProp" Target="../ctrlProps/ctrlProp7.xml"/><Relationship Id="rId2" Type="http://schemas.openxmlformats.org/officeDocument/2006/relationships/hyperlink" Target="mailto:gpsacos@unm.edu" TargetMode="External"/><Relationship Id="rId1" Type="http://schemas.openxmlformats.org/officeDocument/2006/relationships/hyperlink" Target="mailto:gpsapres@unm.edu" TargetMode="External"/><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0" Type="http://schemas.openxmlformats.org/officeDocument/2006/relationships/ctrlProp" Target="../ctrlProps/ctrlProp5.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hyperlink" Target="http://gpsa.unm.edu/funding/student-org-funding/appropriations.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3C2BE4-158D-4882-AE94-F46057EED05D}">
  <sheetPr>
    <tabColor rgb="FF7030A0"/>
  </sheetPr>
  <dimension ref="A1:U12"/>
  <sheetViews>
    <sheetView workbookViewId="0">
      <selection activeCell="F24" sqref="F24"/>
    </sheetView>
  </sheetViews>
  <sheetFormatPr defaultColWidth="9.140625" defaultRowHeight="15" x14ac:dyDescent="0.25"/>
  <cols>
    <col min="1" max="4" width="28.7109375" style="24" customWidth="1"/>
    <col min="5" max="16384" width="9.140625" style="24"/>
  </cols>
  <sheetData>
    <row r="1" spans="1:21" ht="36" x14ac:dyDescent="0.25">
      <c r="A1" s="124" t="s">
        <v>53</v>
      </c>
      <c r="B1" s="124"/>
      <c r="C1" s="124"/>
      <c r="D1" s="124"/>
      <c r="E1" s="69"/>
      <c r="F1" s="69"/>
      <c r="G1" s="69"/>
      <c r="H1" s="69"/>
      <c r="I1" s="69"/>
      <c r="J1" s="69"/>
      <c r="K1" s="69"/>
      <c r="L1" s="69"/>
      <c r="M1" s="69"/>
      <c r="N1" s="69"/>
      <c r="O1" s="69"/>
      <c r="P1" s="69"/>
      <c r="Q1" s="69"/>
      <c r="R1" s="69"/>
      <c r="S1" s="69"/>
      <c r="T1" s="69"/>
      <c r="U1" s="69"/>
    </row>
    <row r="2" spans="1:21" ht="36" x14ac:dyDescent="0.25">
      <c r="A2" s="124" t="s">
        <v>123</v>
      </c>
      <c r="B2" s="124"/>
      <c r="C2" s="124"/>
      <c r="D2" s="124"/>
      <c r="E2" s="70"/>
      <c r="F2" s="70"/>
      <c r="G2" s="70"/>
      <c r="H2" s="70"/>
      <c r="I2" s="69"/>
      <c r="J2" s="69"/>
      <c r="K2" s="69"/>
      <c r="L2" s="69"/>
      <c r="M2" s="69"/>
      <c r="N2" s="69"/>
      <c r="O2" s="69"/>
      <c r="P2" s="69"/>
      <c r="Q2" s="69"/>
      <c r="R2" s="69"/>
      <c r="S2" s="69"/>
      <c r="T2" s="69"/>
      <c r="U2" s="69"/>
    </row>
    <row r="3" spans="1:21" ht="35.25" thickBot="1" x14ac:dyDescent="0.3">
      <c r="A3" s="96"/>
      <c r="B3" s="96"/>
      <c r="C3" s="96"/>
      <c r="D3" s="96"/>
      <c r="E3" s="97"/>
      <c r="F3" s="97"/>
      <c r="G3" s="97"/>
      <c r="H3" s="97"/>
      <c r="I3" s="69"/>
      <c r="J3" s="69"/>
      <c r="K3" s="69"/>
      <c r="L3" s="69"/>
      <c r="M3" s="69"/>
      <c r="N3" s="69"/>
      <c r="O3" s="69"/>
      <c r="P3" s="69"/>
      <c r="Q3" s="69"/>
      <c r="R3" s="69"/>
      <c r="S3" s="69"/>
      <c r="T3" s="69"/>
      <c r="U3" s="69"/>
    </row>
    <row r="4" spans="1:21" ht="32.25" thickBot="1" x14ac:dyDescent="0.3">
      <c r="A4" s="110" t="s">
        <v>54</v>
      </c>
      <c r="B4" s="110" t="s">
        <v>55</v>
      </c>
      <c r="C4" s="110" t="s">
        <v>91</v>
      </c>
      <c r="D4" s="110" t="s">
        <v>92</v>
      </c>
      <c r="E4" s="71"/>
      <c r="F4" s="71"/>
      <c r="G4" s="71"/>
      <c r="H4" s="71"/>
      <c r="I4" s="71"/>
      <c r="J4" s="71"/>
      <c r="K4" s="71"/>
      <c r="L4" s="71"/>
      <c r="M4" s="71"/>
      <c r="N4" s="71"/>
      <c r="O4" s="71"/>
      <c r="P4" s="71"/>
      <c r="Q4" s="71"/>
      <c r="R4" s="71"/>
      <c r="S4" s="71"/>
      <c r="T4" s="71"/>
      <c r="U4" s="71"/>
    </row>
    <row r="5" spans="1:21" ht="18" customHeight="1" thickBot="1" x14ac:dyDescent="0.3">
      <c r="A5" s="72" t="s">
        <v>124</v>
      </c>
      <c r="B5" s="72" t="s">
        <v>125</v>
      </c>
      <c r="C5" s="72" t="s">
        <v>126</v>
      </c>
      <c r="D5" s="73" t="s">
        <v>127</v>
      </c>
      <c r="E5" s="59"/>
      <c r="F5" s="59"/>
      <c r="G5" s="59"/>
      <c r="H5" s="59"/>
      <c r="I5" s="59"/>
      <c r="J5" s="59"/>
      <c r="K5" s="59"/>
      <c r="L5" s="59"/>
      <c r="M5" s="59"/>
      <c r="N5" s="59"/>
      <c r="O5" s="59"/>
      <c r="P5" s="59"/>
      <c r="Q5" s="59"/>
      <c r="R5" s="59"/>
      <c r="S5" s="59"/>
      <c r="T5" s="59"/>
      <c r="U5" s="59"/>
    </row>
    <row r="6" spans="1:21" ht="18" customHeight="1" thickBot="1" x14ac:dyDescent="0.3">
      <c r="A6" s="111" t="s">
        <v>128</v>
      </c>
      <c r="B6" s="111" t="s">
        <v>129</v>
      </c>
      <c r="C6" s="111" t="s">
        <v>130</v>
      </c>
      <c r="D6" s="112" t="s">
        <v>131</v>
      </c>
      <c r="E6" s="59"/>
      <c r="F6" s="59"/>
      <c r="G6" s="59"/>
      <c r="H6" s="59"/>
      <c r="I6" s="59"/>
      <c r="J6" s="59"/>
      <c r="K6" s="59"/>
      <c r="L6" s="59"/>
      <c r="M6" s="59"/>
      <c r="N6" s="59"/>
      <c r="O6" s="59"/>
      <c r="P6" s="59"/>
      <c r="Q6" s="59"/>
      <c r="R6" s="59"/>
      <c r="S6" s="59"/>
      <c r="T6" s="59"/>
      <c r="U6" s="59"/>
    </row>
    <row r="7" spans="1:21" ht="18" customHeight="1" thickBot="1" x14ac:dyDescent="0.3">
      <c r="A7" s="72" t="s">
        <v>132</v>
      </c>
      <c r="B7" s="72" t="s">
        <v>133</v>
      </c>
      <c r="C7" s="72" t="s">
        <v>134</v>
      </c>
      <c r="D7" s="73" t="s">
        <v>135</v>
      </c>
      <c r="E7" s="59"/>
      <c r="F7" s="59"/>
      <c r="G7" s="59"/>
      <c r="H7" s="59"/>
      <c r="I7" s="59"/>
      <c r="J7" s="59"/>
      <c r="K7" s="59"/>
      <c r="L7" s="59"/>
      <c r="M7" s="59"/>
      <c r="N7" s="59"/>
      <c r="O7" s="59"/>
      <c r="P7" s="59"/>
      <c r="Q7" s="59"/>
      <c r="R7" s="59"/>
      <c r="S7" s="59"/>
      <c r="T7" s="59"/>
      <c r="U7" s="59"/>
    </row>
    <row r="8" spans="1:21" ht="18" customHeight="1" thickBot="1" x14ac:dyDescent="0.3">
      <c r="A8" s="120" t="s">
        <v>136</v>
      </c>
      <c r="B8" s="120" t="s">
        <v>137</v>
      </c>
      <c r="C8" s="120" t="s">
        <v>138</v>
      </c>
      <c r="D8" s="121" t="s">
        <v>139</v>
      </c>
      <c r="E8" s="59"/>
      <c r="F8" s="59"/>
      <c r="G8" s="59"/>
      <c r="H8" s="59"/>
      <c r="I8" s="59"/>
      <c r="J8" s="59"/>
      <c r="K8" s="59"/>
      <c r="L8" s="59"/>
      <c r="M8" s="59"/>
      <c r="N8" s="59"/>
      <c r="O8" s="59"/>
      <c r="P8" s="59"/>
      <c r="Q8" s="59"/>
      <c r="R8" s="59"/>
      <c r="S8" s="59"/>
      <c r="T8" s="59"/>
      <c r="U8" s="59"/>
    </row>
    <row r="9" spans="1:21" ht="15.75" thickBot="1" x14ac:dyDescent="0.3">
      <c r="A9" s="122" t="s">
        <v>140</v>
      </c>
      <c r="B9" s="122" t="s">
        <v>141</v>
      </c>
      <c r="C9" s="122" t="s">
        <v>142</v>
      </c>
      <c r="D9" s="123" t="s">
        <v>143</v>
      </c>
    </row>
    <row r="10" spans="1:21" ht="18.75" x14ac:dyDescent="0.25">
      <c r="A10" s="125" t="s">
        <v>93</v>
      </c>
      <c r="B10" s="125"/>
      <c r="C10" s="125"/>
      <c r="D10" s="125"/>
    </row>
    <row r="11" spans="1:21" x14ac:dyDescent="0.25">
      <c r="A11" s="98"/>
      <c r="B11" s="98"/>
      <c r="C11" s="98"/>
      <c r="D11" s="99"/>
    </row>
    <row r="12" spans="1:21" ht="18.75" x14ac:dyDescent="0.25">
      <c r="A12" s="126" t="s">
        <v>94</v>
      </c>
      <c r="B12" s="126"/>
      <c r="C12" s="126"/>
      <c r="D12" s="126"/>
    </row>
  </sheetData>
  <mergeCells count="4">
    <mergeCell ref="A1:D1"/>
    <mergeCell ref="A2:D2"/>
    <mergeCell ref="A10:D10"/>
    <mergeCell ref="A12:D1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F00FF"/>
    <pageSetUpPr fitToPage="1"/>
  </sheetPr>
  <dimension ref="A1:AM80"/>
  <sheetViews>
    <sheetView showGridLines="0" zoomScaleNormal="100" zoomScaleSheetLayoutView="100" workbookViewId="0">
      <pane ySplit="9" topLeftCell="A10" activePane="bottomLeft" state="frozen"/>
      <selection pane="bottomLeft" activeCell="A12" sqref="A12:H13"/>
    </sheetView>
  </sheetViews>
  <sheetFormatPr defaultColWidth="8.85546875" defaultRowHeight="15" x14ac:dyDescent="0.25"/>
  <cols>
    <col min="1" max="12" width="8.85546875" style="25"/>
    <col min="13" max="13" width="9.140625" style="25" customWidth="1"/>
    <col min="14" max="14" width="3.42578125" style="25" customWidth="1"/>
    <col min="15" max="27" width="0" style="25" hidden="1" customWidth="1"/>
    <col min="28" max="29" width="17.42578125" style="25" hidden="1" customWidth="1"/>
    <col min="30" max="40" width="8.85546875" style="25"/>
    <col min="41" max="41" width="9.85546875" style="25" customWidth="1"/>
    <col min="42" max="16384" width="8.85546875" style="25"/>
  </cols>
  <sheetData>
    <row r="1" spans="1:39" ht="18.75" x14ac:dyDescent="0.3">
      <c r="A1" s="127" t="s">
        <v>77</v>
      </c>
      <c r="B1" s="127"/>
      <c r="C1" s="127"/>
      <c r="D1" s="127"/>
      <c r="E1" s="127"/>
      <c r="F1" s="127"/>
      <c r="G1" s="127"/>
      <c r="H1" s="127"/>
      <c r="I1" s="127"/>
      <c r="J1" s="127"/>
      <c r="K1" s="127"/>
      <c r="L1" s="127"/>
      <c r="M1" s="127"/>
      <c r="N1" s="127"/>
    </row>
    <row r="2" spans="1:39" ht="15" customHeight="1" x14ac:dyDescent="0.25">
      <c r="A2" s="128" t="s">
        <v>42</v>
      </c>
      <c r="B2" s="128"/>
      <c r="C2" s="128"/>
      <c r="D2" s="128"/>
      <c r="E2" s="128"/>
      <c r="F2" s="128"/>
      <c r="G2" s="128"/>
      <c r="H2" s="128"/>
      <c r="I2" s="128"/>
      <c r="J2" s="128"/>
      <c r="K2" s="128"/>
      <c r="L2" s="128"/>
      <c r="M2" s="128"/>
      <c r="N2" s="128"/>
    </row>
    <row r="3" spans="1:39" ht="15" customHeight="1" x14ac:dyDescent="0.25">
      <c r="A3" s="128"/>
      <c r="B3" s="128"/>
      <c r="C3" s="128"/>
      <c r="D3" s="128"/>
      <c r="E3" s="128"/>
      <c r="F3" s="128"/>
      <c r="G3" s="128"/>
      <c r="H3" s="128"/>
      <c r="I3" s="128"/>
      <c r="J3" s="128"/>
      <c r="K3" s="128"/>
      <c r="L3" s="128"/>
      <c r="M3" s="128"/>
      <c r="N3" s="128"/>
    </row>
    <row r="4" spans="1:39" ht="15" customHeight="1" x14ac:dyDescent="0.25">
      <c r="A4" s="128"/>
      <c r="B4" s="128"/>
      <c r="C4" s="128"/>
      <c r="D4" s="128"/>
      <c r="E4" s="128"/>
      <c r="F4" s="128"/>
      <c r="G4" s="128"/>
      <c r="H4" s="128"/>
      <c r="I4" s="128"/>
      <c r="J4" s="128"/>
      <c r="K4" s="128"/>
      <c r="L4" s="128"/>
      <c r="M4" s="128"/>
      <c r="N4" s="128"/>
    </row>
    <row r="5" spans="1:39" ht="19.5" x14ac:dyDescent="0.35">
      <c r="A5" s="129" t="s">
        <v>56</v>
      </c>
      <c r="B5" s="129"/>
      <c r="C5" s="129"/>
      <c r="D5" s="129"/>
      <c r="E5" s="129"/>
      <c r="F5" s="129"/>
      <c r="G5" s="129"/>
      <c r="H5" s="129"/>
      <c r="I5" s="129"/>
      <c r="J5" s="129"/>
      <c r="K5" s="129"/>
      <c r="L5" s="129"/>
      <c r="M5" s="129"/>
      <c r="N5" s="129"/>
    </row>
    <row r="6" spans="1:39" ht="18.75" customHeight="1" x14ac:dyDescent="0.25">
      <c r="O6" s="169" t="str">
        <f>'Questionnaire (required)'!O12</f>
        <v xml:space="preserve">DETAILED DESCRIPTION </v>
      </c>
      <c r="P6" s="169"/>
      <c r="Q6" s="169"/>
      <c r="R6" s="169"/>
      <c r="S6" s="169"/>
      <c r="T6" s="169"/>
      <c r="U6" s="169"/>
      <c r="V6" s="169"/>
      <c r="W6" s="169"/>
      <c r="X6" s="169"/>
      <c r="Y6" s="169"/>
      <c r="Z6" s="169"/>
      <c r="AF6" s="60"/>
      <c r="AG6" s="60"/>
      <c r="AH6" s="60"/>
      <c r="AI6" s="60"/>
      <c r="AJ6" s="60"/>
      <c r="AK6" s="60"/>
      <c r="AL6" s="60"/>
      <c r="AM6" s="60"/>
    </row>
    <row r="7" spans="1:39" ht="18.75" customHeight="1" x14ac:dyDescent="0.25">
      <c r="O7" s="170"/>
      <c r="P7" s="170"/>
      <c r="Q7" s="170"/>
      <c r="R7" s="170"/>
      <c r="S7" s="170"/>
      <c r="T7" s="170"/>
      <c r="U7" s="170"/>
      <c r="V7" s="170"/>
      <c r="W7" s="170"/>
      <c r="X7" s="170"/>
      <c r="Y7" s="170"/>
      <c r="Z7" s="170"/>
      <c r="AF7" s="133"/>
      <c r="AG7" s="133"/>
      <c r="AH7" s="133"/>
      <c r="AI7" s="133"/>
      <c r="AJ7" s="133"/>
      <c r="AK7" s="133"/>
      <c r="AL7" s="133"/>
      <c r="AM7" s="133"/>
    </row>
    <row r="8" spans="1:39" x14ac:dyDescent="0.25">
      <c r="O8" s="35" t="s">
        <v>0</v>
      </c>
      <c r="AF8" s="133"/>
      <c r="AG8" s="133"/>
      <c r="AH8" s="133"/>
      <c r="AI8" s="133"/>
      <c r="AJ8" s="133"/>
      <c r="AK8" s="133"/>
      <c r="AL8" s="133"/>
      <c r="AM8" s="133"/>
    </row>
    <row r="9" spans="1:39" ht="15.75" thickBot="1" x14ac:dyDescent="0.3">
      <c r="AF9" s="133"/>
      <c r="AG9" s="133"/>
      <c r="AH9" s="133"/>
      <c r="AI9" s="133"/>
      <c r="AJ9" s="133"/>
      <c r="AK9" s="133"/>
      <c r="AL9" s="133"/>
      <c r="AM9" s="133"/>
    </row>
    <row r="10" spans="1:39" ht="18.75" x14ac:dyDescent="0.3">
      <c r="A10" s="36" t="s">
        <v>7</v>
      </c>
      <c r="B10" s="36"/>
      <c r="O10" s="28" t="s">
        <v>10</v>
      </c>
      <c r="Q10" s="143" t="s">
        <v>18</v>
      </c>
      <c r="R10" s="144"/>
      <c r="S10" s="144"/>
      <c r="T10" s="144"/>
      <c r="U10" s="144"/>
      <c r="V10" s="145"/>
    </row>
    <row r="11" spans="1:39" ht="6" customHeight="1" x14ac:dyDescent="0.3">
      <c r="A11" s="36"/>
      <c r="B11" s="36"/>
      <c r="O11" s="28"/>
      <c r="Q11" s="37"/>
      <c r="R11" s="37"/>
      <c r="S11" s="37"/>
      <c r="T11" s="37"/>
      <c r="U11" s="37"/>
      <c r="V11" s="37"/>
    </row>
    <row r="12" spans="1:39" x14ac:dyDescent="0.25">
      <c r="A12" s="151" t="s">
        <v>115</v>
      </c>
      <c r="B12" s="151"/>
      <c r="C12" s="151"/>
      <c r="D12" s="151"/>
      <c r="E12" s="151"/>
      <c r="F12" s="151"/>
      <c r="G12" s="151"/>
      <c r="H12" s="151"/>
      <c r="I12" s="31"/>
      <c r="J12" s="153">
        <v>44575</v>
      </c>
      <c r="K12" s="151"/>
      <c r="L12" s="151"/>
      <c r="M12" s="151"/>
      <c r="O12" s="171" t="s">
        <v>19</v>
      </c>
      <c r="P12" s="172"/>
      <c r="Q12" s="172"/>
      <c r="R12" s="172"/>
      <c r="S12" s="172"/>
      <c r="T12" s="172"/>
      <c r="U12" s="172"/>
      <c r="V12" s="172"/>
      <c r="W12" s="173"/>
      <c r="X12" s="148" t="s">
        <v>20</v>
      </c>
      <c r="Y12" s="149"/>
      <c r="Z12" s="148" t="s">
        <v>21</v>
      </c>
      <c r="AA12" s="149"/>
      <c r="AB12" s="38" t="s">
        <v>36</v>
      </c>
      <c r="AC12" s="38" t="s">
        <v>37</v>
      </c>
      <c r="AK12" s="45"/>
    </row>
    <row r="13" spans="1:39" x14ac:dyDescent="0.25">
      <c r="A13" s="152"/>
      <c r="B13" s="152"/>
      <c r="C13" s="152"/>
      <c r="D13" s="152"/>
      <c r="E13" s="152"/>
      <c r="F13" s="152"/>
      <c r="G13" s="152"/>
      <c r="H13" s="152"/>
      <c r="I13" s="31"/>
      <c r="J13" s="152"/>
      <c r="K13" s="152"/>
      <c r="L13" s="152"/>
      <c r="M13" s="152"/>
      <c r="O13" s="134"/>
      <c r="P13" s="135"/>
      <c r="Q13" s="135"/>
      <c r="R13" s="135"/>
      <c r="S13" s="135"/>
      <c r="T13" s="135"/>
      <c r="U13" s="135"/>
      <c r="V13" s="135"/>
      <c r="W13" s="136"/>
      <c r="X13" s="146"/>
      <c r="Y13" s="147"/>
      <c r="Z13" s="146"/>
      <c r="AA13" s="147"/>
      <c r="AB13" s="39"/>
      <c r="AC13" s="39"/>
      <c r="AK13" s="46"/>
    </row>
    <row r="14" spans="1:39" x14ac:dyDescent="0.25">
      <c r="A14" s="25" t="s">
        <v>0</v>
      </c>
      <c r="I14" s="34"/>
      <c r="J14" s="25" t="s">
        <v>1</v>
      </c>
      <c r="O14" s="137"/>
      <c r="P14" s="138"/>
      <c r="Q14" s="138"/>
      <c r="R14" s="138"/>
      <c r="S14" s="138"/>
      <c r="T14" s="138"/>
      <c r="U14" s="138"/>
      <c r="V14" s="138"/>
      <c r="W14" s="139"/>
      <c r="X14" s="20"/>
      <c r="Y14" s="20"/>
      <c r="Z14" s="20"/>
      <c r="AA14" s="20"/>
    </row>
    <row r="15" spans="1:39" x14ac:dyDescent="0.25">
      <c r="O15" s="137"/>
      <c r="P15" s="138"/>
      <c r="Q15" s="138"/>
      <c r="R15" s="138"/>
      <c r="S15" s="138"/>
      <c r="T15" s="138"/>
      <c r="U15" s="138"/>
      <c r="V15" s="138"/>
      <c r="W15" s="139"/>
      <c r="X15" s="20"/>
      <c r="Y15" s="20"/>
      <c r="Z15" s="20"/>
      <c r="AA15" s="20"/>
    </row>
    <row r="16" spans="1:39" ht="39" customHeight="1" x14ac:dyDescent="0.25">
      <c r="A16" s="152" t="s">
        <v>106</v>
      </c>
      <c r="B16" s="152"/>
      <c r="C16" s="152"/>
      <c r="D16" s="152"/>
      <c r="E16" s="152"/>
      <c r="F16" s="152"/>
      <c r="G16" s="152"/>
      <c r="H16" s="152"/>
      <c r="J16" s="68"/>
      <c r="K16" s="68"/>
      <c r="L16" s="68"/>
      <c r="M16" s="68"/>
      <c r="O16" s="140"/>
      <c r="P16" s="141"/>
      <c r="Q16" s="141"/>
      <c r="R16" s="141"/>
      <c r="S16" s="141"/>
      <c r="T16" s="141"/>
      <c r="U16" s="141"/>
      <c r="V16" s="141"/>
      <c r="W16" s="142"/>
      <c r="X16" s="20"/>
      <c r="Y16" s="20"/>
      <c r="Z16" s="20"/>
      <c r="AA16" s="20"/>
    </row>
    <row r="17" spans="1:29" x14ac:dyDescent="0.25">
      <c r="A17" s="25" t="s">
        <v>2</v>
      </c>
    </row>
    <row r="18" spans="1:29" ht="15.75" thickBot="1" x14ac:dyDescent="0.3">
      <c r="I18" s="34"/>
    </row>
    <row r="19" spans="1:29" ht="18.75" x14ac:dyDescent="0.3">
      <c r="A19" s="151" t="s">
        <v>107</v>
      </c>
      <c r="B19" s="151"/>
      <c r="C19" s="151"/>
      <c r="D19" s="151"/>
      <c r="F19" s="154" t="s">
        <v>108</v>
      </c>
      <c r="G19" s="154"/>
      <c r="H19" s="154"/>
      <c r="J19" s="156" t="s">
        <v>109</v>
      </c>
      <c r="K19" s="151"/>
      <c r="L19" s="151"/>
      <c r="M19" s="151"/>
      <c r="O19" s="28" t="s">
        <v>10</v>
      </c>
      <c r="Q19" s="143" t="s">
        <v>18</v>
      </c>
      <c r="R19" s="144"/>
      <c r="S19" s="144"/>
      <c r="T19" s="144"/>
      <c r="U19" s="144"/>
      <c r="V19" s="145"/>
    </row>
    <row r="20" spans="1:29" x14ac:dyDescent="0.25">
      <c r="A20" s="152"/>
      <c r="B20" s="152"/>
      <c r="C20" s="152"/>
      <c r="D20" s="152"/>
      <c r="E20" s="34"/>
      <c r="F20" s="155"/>
      <c r="G20" s="155"/>
      <c r="H20" s="155"/>
      <c r="J20" s="152"/>
      <c r="K20" s="152"/>
      <c r="L20" s="152"/>
      <c r="M20" s="152"/>
      <c r="O20" s="171" t="s">
        <v>19</v>
      </c>
      <c r="P20" s="172"/>
      <c r="Q20" s="172"/>
      <c r="R20" s="172"/>
      <c r="S20" s="172"/>
      <c r="T20" s="172"/>
      <c r="U20" s="172"/>
      <c r="V20" s="172"/>
      <c r="W20" s="173"/>
      <c r="X20" s="148" t="s">
        <v>20</v>
      </c>
      <c r="Y20" s="149"/>
      <c r="Z20" s="148" t="s">
        <v>21</v>
      </c>
      <c r="AA20" s="149"/>
      <c r="AB20" s="38" t="s">
        <v>36</v>
      </c>
      <c r="AC20" s="38" t="s">
        <v>37</v>
      </c>
    </row>
    <row r="21" spans="1:29" x14ac:dyDescent="0.25">
      <c r="A21" s="25" t="s">
        <v>3</v>
      </c>
      <c r="D21" s="40"/>
      <c r="F21" s="40" t="s">
        <v>4</v>
      </c>
      <c r="G21" s="40"/>
      <c r="H21" s="40"/>
      <c r="J21" s="40" t="s">
        <v>5</v>
      </c>
      <c r="K21" s="40"/>
      <c r="L21" s="40"/>
      <c r="M21" s="40"/>
      <c r="O21" s="134"/>
      <c r="P21" s="135"/>
      <c r="Q21" s="135"/>
      <c r="R21" s="135"/>
      <c r="S21" s="135"/>
      <c r="T21" s="135"/>
      <c r="U21" s="135"/>
      <c r="V21" s="135"/>
      <c r="W21" s="136"/>
      <c r="X21" s="146"/>
      <c r="Y21" s="147"/>
      <c r="Z21" s="146"/>
      <c r="AA21" s="147"/>
      <c r="AB21" s="39"/>
      <c r="AC21" s="39"/>
    </row>
    <row r="22" spans="1:29" x14ac:dyDescent="0.25">
      <c r="D22" s="34"/>
      <c r="F22" s="34"/>
      <c r="G22" s="34"/>
      <c r="H22" s="34"/>
      <c r="J22" s="34"/>
      <c r="K22" s="34"/>
      <c r="L22" s="34"/>
      <c r="M22" s="34"/>
      <c r="O22" s="137"/>
      <c r="P22" s="138"/>
      <c r="Q22" s="138"/>
      <c r="R22" s="138"/>
      <c r="S22" s="138"/>
      <c r="T22" s="138"/>
      <c r="U22" s="138"/>
      <c r="V22" s="138"/>
      <c r="W22" s="139"/>
      <c r="X22" s="21"/>
      <c r="Y22" s="21"/>
      <c r="Z22" s="21"/>
      <c r="AA22" s="21"/>
      <c r="AB22" s="34"/>
      <c r="AC22" s="34"/>
    </row>
    <row r="23" spans="1:29" x14ac:dyDescent="0.25">
      <c r="A23" s="151" t="s">
        <v>110</v>
      </c>
      <c r="B23" s="151"/>
      <c r="C23" s="151"/>
      <c r="D23" s="151"/>
      <c r="F23" s="154" t="s">
        <v>111</v>
      </c>
      <c r="G23" s="154"/>
      <c r="H23" s="154"/>
      <c r="J23" s="156" t="s">
        <v>112</v>
      </c>
      <c r="K23" s="151"/>
      <c r="L23" s="151"/>
      <c r="M23" s="151"/>
      <c r="O23" s="137"/>
      <c r="P23" s="138"/>
      <c r="Q23" s="138"/>
      <c r="R23" s="138"/>
      <c r="S23" s="138"/>
      <c r="T23" s="138"/>
      <c r="U23" s="138"/>
      <c r="V23" s="138"/>
      <c r="W23" s="139"/>
      <c r="X23" s="20"/>
      <c r="Y23" s="20"/>
      <c r="Z23" s="20"/>
      <c r="AA23" s="20"/>
    </row>
    <row r="24" spans="1:29" x14ac:dyDescent="0.25">
      <c r="A24" s="152"/>
      <c r="B24" s="152"/>
      <c r="C24" s="152"/>
      <c r="D24" s="152"/>
      <c r="F24" s="155"/>
      <c r="G24" s="155"/>
      <c r="H24" s="155"/>
      <c r="J24" s="152"/>
      <c r="K24" s="152"/>
      <c r="L24" s="152"/>
      <c r="M24" s="152"/>
      <c r="O24" s="137"/>
      <c r="P24" s="138"/>
      <c r="Q24" s="138"/>
      <c r="R24" s="138"/>
      <c r="S24" s="138"/>
      <c r="T24" s="138"/>
      <c r="U24" s="138"/>
      <c r="V24" s="138"/>
      <c r="W24" s="139"/>
      <c r="X24" s="20"/>
      <c r="Y24" s="20"/>
      <c r="Z24" s="20"/>
      <c r="AA24" s="20"/>
    </row>
    <row r="25" spans="1:29" x14ac:dyDescent="0.25">
      <c r="A25" s="40" t="s">
        <v>6</v>
      </c>
      <c r="B25" s="40"/>
      <c r="C25" s="40"/>
      <c r="D25" s="40"/>
      <c r="F25" s="40" t="s">
        <v>4</v>
      </c>
      <c r="G25" s="40"/>
      <c r="H25" s="40"/>
      <c r="J25" s="40" t="s">
        <v>5</v>
      </c>
      <c r="K25" s="40"/>
      <c r="L25" s="40"/>
      <c r="M25" s="40"/>
      <c r="O25" s="140"/>
      <c r="P25" s="141"/>
      <c r="Q25" s="141"/>
      <c r="R25" s="141"/>
      <c r="S25" s="141"/>
      <c r="T25" s="141"/>
      <c r="U25" s="141"/>
      <c r="V25" s="141"/>
      <c r="W25" s="142"/>
      <c r="X25" s="20"/>
      <c r="Y25" s="20"/>
      <c r="Z25" s="20"/>
      <c r="AA25" s="20"/>
    </row>
    <row r="26" spans="1:29" ht="6.75" customHeight="1" thickBot="1" x14ac:dyDescent="0.3"/>
    <row r="27" spans="1:29" ht="19.5" thickBot="1" x14ac:dyDescent="0.35">
      <c r="A27" s="130" t="s">
        <v>81</v>
      </c>
      <c r="B27" s="131"/>
      <c r="C27" s="131"/>
      <c r="D27" s="131"/>
      <c r="E27" s="131"/>
      <c r="F27" s="131"/>
      <c r="G27" s="131"/>
      <c r="H27" s="131"/>
      <c r="I27" s="131"/>
      <c r="J27" s="131"/>
      <c r="K27" s="131"/>
      <c r="L27" s="131"/>
      <c r="M27" s="132"/>
      <c r="O27" s="28"/>
      <c r="Q27" s="37"/>
      <c r="R27" s="37"/>
      <c r="S27" s="37"/>
      <c r="T27" s="37"/>
      <c r="U27" s="37"/>
      <c r="V27" s="37"/>
    </row>
    <row r="28" spans="1:29" ht="22.5" customHeight="1" x14ac:dyDescent="0.3">
      <c r="A28" s="47"/>
      <c r="B28" s="52" t="s">
        <v>47</v>
      </c>
      <c r="C28" s="53"/>
      <c r="D28" s="54"/>
      <c r="E28" s="53"/>
      <c r="F28" s="56"/>
      <c r="G28" s="53" t="s">
        <v>48</v>
      </c>
      <c r="H28" s="54">
        <v>13</v>
      </c>
      <c r="I28" s="53"/>
      <c r="J28" s="53"/>
      <c r="K28" s="55" t="s">
        <v>49</v>
      </c>
      <c r="L28" s="54"/>
      <c r="M28" s="57"/>
      <c r="O28" s="28"/>
      <c r="Q28" s="37"/>
      <c r="R28" s="37"/>
      <c r="S28" s="37"/>
      <c r="T28" s="37"/>
      <c r="U28" s="37"/>
      <c r="V28" s="37"/>
    </row>
    <row r="29" spans="1:29" ht="8.25" customHeight="1" thickBot="1" x14ac:dyDescent="0.3">
      <c r="A29" s="32"/>
      <c r="B29" s="58"/>
      <c r="C29" s="58"/>
      <c r="D29" s="58"/>
      <c r="E29" s="58"/>
      <c r="F29" s="58"/>
      <c r="G29" s="58"/>
      <c r="H29" s="58"/>
      <c r="I29" s="58"/>
      <c r="J29" s="58"/>
      <c r="K29" s="58"/>
      <c r="L29" s="58"/>
      <c r="M29" s="33"/>
      <c r="O29" s="171" t="s">
        <v>19</v>
      </c>
      <c r="P29" s="172"/>
      <c r="Q29" s="172"/>
      <c r="R29" s="172"/>
      <c r="S29" s="172"/>
      <c r="T29" s="172"/>
      <c r="U29" s="172"/>
      <c r="V29" s="172"/>
      <c r="W29" s="173"/>
      <c r="X29" s="148" t="s">
        <v>20</v>
      </c>
      <c r="Y29" s="149"/>
      <c r="Z29" s="148" t="s">
        <v>21</v>
      </c>
      <c r="AA29" s="149"/>
      <c r="AB29" s="38" t="s">
        <v>36</v>
      </c>
      <c r="AC29" s="38" t="s">
        <v>37</v>
      </c>
    </row>
    <row r="30" spans="1:29" ht="6.75" customHeight="1" x14ac:dyDescent="0.25"/>
    <row r="31" spans="1:29" x14ac:dyDescent="0.25">
      <c r="A31" s="41" t="s">
        <v>50</v>
      </c>
      <c r="O31" s="171" t="s">
        <v>19</v>
      </c>
      <c r="P31" s="172"/>
      <c r="Q31" s="172"/>
      <c r="R31" s="172"/>
      <c r="S31" s="172"/>
      <c r="T31" s="172"/>
      <c r="U31" s="172"/>
      <c r="V31" s="172"/>
      <c r="W31" s="173"/>
      <c r="X31" s="148" t="s">
        <v>20</v>
      </c>
      <c r="Y31" s="149"/>
      <c r="Z31" s="148" t="s">
        <v>21</v>
      </c>
      <c r="AA31" s="149"/>
      <c r="AB31" s="38" t="s">
        <v>36</v>
      </c>
      <c r="AC31" s="38" t="s">
        <v>37</v>
      </c>
    </row>
    <row r="32" spans="1:29" x14ac:dyDescent="0.25">
      <c r="A32" s="25" t="s">
        <v>8</v>
      </c>
      <c r="O32" s="137"/>
      <c r="P32" s="138"/>
      <c r="Q32" s="138"/>
      <c r="R32" s="138"/>
      <c r="S32" s="138"/>
      <c r="T32" s="138"/>
      <c r="U32" s="138"/>
      <c r="V32" s="138"/>
      <c r="W32" s="139"/>
      <c r="X32" s="20"/>
      <c r="Y32" s="20"/>
      <c r="Z32" s="20"/>
      <c r="AA32" s="20"/>
    </row>
    <row r="33" spans="1:29" x14ac:dyDescent="0.25">
      <c r="A33" s="62"/>
      <c r="B33" s="62"/>
      <c r="C33" s="62"/>
      <c r="D33" s="62"/>
      <c r="E33" s="62"/>
      <c r="F33" s="62"/>
      <c r="G33" s="62"/>
      <c r="H33" s="62"/>
      <c r="I33" s="62"/>
      <c r="J33" s="62"/>
      <c r="K33" s="62"/>
      <c r="L33" s="62"/>
      <c r="O33" s="137"/>
      <c r="P33" s="138"/>
      <c r="Q33" s="138"/>
      <c r="R33" s="138"/>
      <c r="S33" s="138"/>
      <c r="T33" s="138"/>
      <c r="U33" s="138"/>
      <c r="V33" s="138"/>
      <c r="W33" s="139"/>
      <c r="X33" s="20"/>
      <c r="Y33" s="20"/>
      <c r="Z33" s="20"/>
      <c r="AA33" s="20"/>
    </row>
    <row r="34" spans="1:29" ht="12" customHeight="1" x14ac:dyDescent="0.25">
      <c r="A34" s="62"/>
      <c r="B34" s="62"/>
      <c r="C34" s="62"/>
      <c r="D34" s="62"/>
      <c r="E34" s="62"/>
      <c r="F34" s="62"/>
      <c r="G34" s="62"/>
      <c r="H34" s="62"/>
      <c r="I34" s="62"/>
      <c r="J34" s="62"/>
      <c r="K34" s="62"/>
      <c r="L34" s="62"/>
      <c r="O34" s="140"/>
      <c r="P34" s="141"/>
      <c r="Q34" s="141"/>
      <c r="R34" s="141"/>
      <c r="S34" s="141"/>
      <c r="T34" s="141"/>
      <c r="U34" s="141"/>
      <c r="V34" s="141"/>
      <c r="W34" s="142"/>
      <c r="X34" s="20"/>
      <c r="Y34" s="20"/>
      <c r="Z34" s="20"/>
      <c r="AA34" s="20"/>
    </row>
    <row r="35" spans="1:29" ht="15" customHeight="1" thickBot="1" x14ac:dyDescent="0.3"/>
    <row r="36" spans="1:29" ht="15" customHeight="1" x14ac:dyDescent="0.3">
      <c r="O36" s="28" t="s">
        <v>10</v>
      </c>
      <c r="Q36" s="143" t="s">
        <v>18</v>
      </c>
      <c r="R36" s="144"/>
      <c r="S36" s="144"/>
      <c r="T36" s="144"/>
      <c r="U36" s="144"/>
      <c r="V36" s="145"/>
    </row>
    <row r="37" spans="1:29" ht="15" customHeight="1" x14ac:dyDescent="0.25">
      <c r="A37" s="85" t="s">
        <v>78</v>
      </c>
      <c r="B37" s="84"/>
      <c r="C37" s="84"/>
      <c r="D37" s="84"/>
      <c r="E37" s="84"/>
      <c r="F37" s="84"/>
      <c r="G37" s="84"/>
      <c r="H37" s="84"/>
      <c r="I37" s="84"/>
      <c r="J37" s="84"/>
    </row>
    <row r="38" spans="1:29" x14ac:dyDescent="0.25">
      <c r="A38" s="86" t="s">
        <v>80</v>
      </c>
      <c r="B38" s="84"/>
      <c r="C38" s="84"/>
      <c r="D38" s="84"/>
      <c r="E38" s="84"/>
      <c r="F38" s="84"/>
      <c r="G38" s="84"/>
      <c r="H38" s="84"/>
      <c r="I38" s="84"/>
      <c r="J38" s="84"/>
    </row>
    <row r="39" spans="1:29" x14ac:dyDescent="0.25">
      <c r="A39" s="42" t="s">
        <v>79</v>
      </c>
      <c r="O39" s="137"/>
      <c r="P39" s="138"/>
      <c r="Q39" s="138"/>
      <c r="R39" s="138"/>
      <c r="S39" s="138"/>
      <c r="T39" s="138"/>
      <c r="U39" s="138"/>
      <c r="V39" s="138"/>
      <c r="W39" s="139"/>
      <c r="X39" s="20"/>
      <c r="Y39" s="20"/>
      <c r="Z39" s="20"/>
      <c r="AA39" s="20"/>
    </row>
    <row r="40" spans="1:29" ht="66.75" customHeight="1" x14ac:dyDescent="0.25">
      <c r="A40" s="166" t="s">
        <v>113</v>
      </c>
      <c r="B40" s="167"/>
      <c r="C40" s="167"/>
      <c r="D40" s="167"/>
      <c r="E40" s="167"/>
      <c r="F40" s="167"/>
      <c r="G40" s="167"/>
      <c r="H40" s="167"/>
      <c r="I40" s="167"/>
      <c r="J40" s="167"/>
      <c r="K40" s="167"/>
      <c r="L40" s="167"/>
      <c r="M40" s="168"/>
      <c r="O40" s="137"/>
      <c r="P40" s="138"/>
      <c r="Q40" s="138"/>
      <c r="R40" s="138"/>
      <c r="S40" s="138"/>
      <c r="T40" s="138"/>
      <c r="U40" s="138"/>
      <c r="V40" s="138"/>
      <c r="W40" s="139"/>
      <c r="X40" s="20"/>
      <c r="Y40" s="20"/>
      <c r="Z40" s="20"/>
      <c r="AA40" s="20"/>
    </row>
    <row r="41" spans="1:29" x14ac:dyDescent="0.25">
      <c r="A41" s="25" t="s">
        <v>44</v>
      </c>
      <c r="O41" s="140"/>
      <c r="P41" s="141"/>
      <c r="Q41" s="141"/>
      <c r="R41" s="141"/>
      <c r="S41" s="141"/>
      <c r="T41" s="141"/>
      <c r="U41" s="141"/>
      <c r="V41" s="141"/>
      <c r="W41" s="142"/>
      <c r="X41" s="20"/>
      <c r="Y41" s="20"/>
      <c r="Z41" s="20"/>
      <c r="AA41" s="20"/>
    </row>
    <row r="42" spans="1:29" ht="15.75" thickBot="1" x14ac:dyDescent="0.3"/>
    <row r="43" spans="1:29" ht="18.75" x14ac:dyDescent="0.3">
      <c r="O43" s="28" t="s">
        <v>10</v>
      </c>
      <c r="Q43" s="143" t="s">
        <v>18</v>
      </c>
      <c r="R43" s="144"/>
      <c r="S43" s="144"/>
      <c r="T43" s="144"/>
      <c r="U43" s="144"/>
      <c r="V43" s="145"/>
    </row>
    <row r="44" spans="1:29" ht="18.75" x14ac:dyDescent="0.3">
      <c r="A44" s="43" t="s">
        <v>58</v>
      </c>
      <c r="O44" s="171" t="s">
        <v>19</v>
      </c>
      <c r="P44" s="172"/>
      <c r="Q44" s="172"/>
      <c r="R44" s="172"/>
      <c r="S44" s="172"/>
      <c r="T44" s="172"/>
      <c r="U44" s="172"/>
      <c r="V44" s="172"/>
      <c r="W44" s="173"/>
      <c r="X44" s="148" t="s">
        <v>20</v>
      </c>
      <c r="Y44" s="149"/>
      <c r="Z44" s="148" t="s">
        <v>21</v>
      </c>
      <c r="AA44" s="149"/>
      <c r="AB44" s="38" t="s">
        <v>36</v>
      </c>
      <c r="AC44" s="38" t="s">
        <v>37</v>
      </c>
    </row>
    <row r="45" spans="1:29" x14ac:dyDescent="0.25">
      <c r="A45" s="157" t="s">
        <v>114</v>
      </c>
      <c r="B45" s="158"/>
      <c r="C45" s="158"/>
      <c r="D45" s="158"/>
      <c r="E45" s="158"/>
      <c r="F45" s="158"/>
      <c r="G45" s="158"/>
      <c r="H45" s="158"/>
      <c r="I45" s="158"/>
      <c r="J45" s="158"/>
      <c r="K45" s="158"/>
      <c r="L45" s="158"/>
      <c r="M45" s="159"/>
      <c r="O45" s="134"/>
      <c r="P45" s="135"/>
      <c r="Q45" s="135"/>
      <c r="R45" s="135"/>
      <c r="S45" s="135"/>
      <c r="T45" s="135"/>
      <c r="U45" s="135"/>
      <c r="V45" s="135"/>
      <c r="W45" s="136"/>
      <c r="X45" s="146"/>
      <c r="Y45" s="147"/>
      <c r="Z45" s="146"/>
      <c r="AA45" s="147"/>
      <c r="AB45" s="39"/>
      <c r="AC45" s="39"/>
    </row>
    <row r="46" spans="1:29" x14ac:dyDescent="0.25">
      <c r="A46" s="160"/>
      <c r="B46" s="161"/>
      <c r="C46" s="161"/>
      <c r="D46" s="161"/>
      <c r="E46" s="161"/>
      <c r="F46" s="161"/>
      <c r="G46" s="161"/>
      <c r="H46" s="161"/>
      <c r="I46" s="161"/>
      <c r="J46" s="161"/>
      <c r="K46" s="161"/>
      <c r="L46" s="161"/>
      <c r="M46" s="162"/>
      <c r="O46" s="137"/>
      <c r="P46" s="138"/>
      <c r="Q46" s="138"/>
      <c r="R46" s="138"/>
      <c r="S46" s="138"/>
      <c r="T46" s="138"/>
      <c r="U46" s="138"/>
      <c r="V46" s="138"/>
      <c r="W46" s="139"/>
      <c r="X46" s="20"/>
      <c r="Y46" s="20"/>
      <c r="Z46" s="20"/>
      <c r="AA46" s="20"/>
    </row>
    <row r="47" spans="1:29" x14ac:dyDescent="0.25">
      <c r="A47" s="160"/>
      <c r="B47" s="161"/>
      <c r="C47" s="161"/>
      <c r="D47" s="161"/>
      <c r="E47" s="161"/>
      <c r="F47" s="161"/>
      <c r="G47" s="161"/>
      <c r="H47" s="161"/>
      <c r="I47" s="161"/>
      <c r="J47" s="161"/>
      <c r="K47" s="161"/>
      <c r="L47" s="161"/>
      <c r="M47" s="162"/>
      <c r="O47" s="137"/>
      <c r="P47" s="138"/>
      <c r="Q47" s="138"/>
      <c r="R47" s="138"/>
      <c r="S47" s="138"/>
      <c r="T47" s="138"/>
      <c r="U47" s="138"/>
      <c r="V47" s="138"/>
      <c r="W47" s="139"/>
      <c r="X47" s="20"/>
      <c r="Y47" s="20"/>
      <c r="Z47" s="20"/>
      <c r="AA47" s="20"/>
    </row>
    <row r="48" spans="1:29" ht="15.75" thickBot="1" x14ac:dyDescent="0.3">
      <c r="A48" s="160"/>
      <c r="B48" s="161"/>
      <c r="C48" s="161"/>
      <c r="D48" s="161"/>
      <c r="E48" s="161"/>
      <c r="F48" s="161"/>
      <c r="G48" s="161"/>
      <c r="H48" s="161"/>
      <c r="I48" s="161"/>
      <c r="J48" s="161"/>
      <c r="K48" s="161"/>
      <c r="L48" s="161"/>
      <c r="M48" s="162"/>
      <c r="O48" s="140"/>
      <c r="P48" s="141"/>
      <c r="Q48" s="141"/>
      <c r="R48" s="141"/>
      <c r="S48" s="141"/>
      <c r="T48" s="141"/>
      <c r="U48" s="141"/>
      <c r="V48" s="141"/>
      <c r="W48" s="142"/>
      <c r="X48" s="20"/>
      <c r="Y48" s="20"/>
      <c r="Z48" s="20"/>
      <c r="AA48" s="20"/>
    </row>
    <row r="49" spans="1:29" ht="18.75" x14ac:dyDescent="0.3">
      <c r="A49" s="160"/>
      <c r="B49" s="161"/>
      <c r="C49" s="161"/>
      <c r="D49" s="161"/>
      <c r="E49" s="161"/>
      <c r="F49" s="161"/>
      <c r="G49" s="161"/>
      <c r="H49" s="161"/>
      <c r="I49" s="161"/>
      <c r="J49" s="161"/>
      <c r="K49" s="161"/>
      <c r="L49" s="161"/>
      <c r="M49" s="162"/>
      <c r="O49" s="28" t="s">
        <v>10</v>
      </c>
      <c r="Q49" s="143" t="s">
        <v>18</v>
      </c>
      <c r="R49" s="144"/>
      <c r="S49" s="144"/>
      <c r="T49" s="144"/>
      <c r="U49" s="144"/>
      <c r="V49" s="145"/>
    </row>
    <row r="50" spans="1:29" x14ac:dyDescent="0.25">
      <c r="A50" s="160"/>
      <c r="B50" s="161"/>
      <c r="C50" s="161"/>
      <c r="D50" s="161"/>
      <c r="E50" s="161"/>
      <c r="F50" s="161"/>
      <c r="G50" s="161"/>
      <c r="H50" s="161"/>
      <c r="I50" s="161"/>
      <c r="J50" s="161"/>
      <c r="K50" s="161"/>
      <c r="L50" s="161"/>
      <c r="M50" s="162"/>
      <c r="O50" s="171" t="s">
        <v>19</v>
      </c>
      <c r="P50" s="172"/>
      <c r="Q50" s="172"/>
      <c r="R50" s="172"/>
      <c r="S50" s="172"/>
      <c r="T50" s="172"/>
      <c r="U50" s="172"/>
      <c r="V50" s="172"/>
      <c r="W50" s="173"/>
      <c r="X50" s="148" t="s">
        <v>20</v>
      </c>
      <c r="Y50" s="149"/>
      <c r="Z50" s="148" t="s">
        <v>21</v>
      </c>
      <c r="AA50" s="149"/>
      <c r="AB50" s="38" t="s">
        <v>36</v>
      </c>
      <c r="AC50" s="38" t="s">
        <v>37</v>
      </c>
    </row>
    <row r="51" spans="1:29" ht="24.95" customHeight="1" x14ac:dyDescent="0.25">
      <c r="A51" s="163"/>
      <c r="B51" s="164"/>
      <c r="C51" s="164"/>
      <c r="D51" s="164"/>
      <c r="E51" s="164"/>
      <c r="F51" s="164"/>
      <c r="G51" s="164"/>
      <c r="H51" s="164"/>
      <c r="I51" s="164"/>
      <c r="J51" s="164"/>
      <c r="K51" s="164"/>
      <c r="L51" s="164"/>
      <c r="M51" s="165"/>
      <c r="O51" s="134"/>
      <c r="P51" s="135"/>
      <c r="Q51" s="135"/>
      <c r="R51" s="135"/>
      <c r="S51" s="135"/>
      <c r="T51" s="135"/>
      <c r="U51" s="135"/>
      <c r="V51" s="135"/>
      <c r="W51" s="136"/>
      <c r="X51" s="146"/>
      <c r="Y51" s="147"/>
      <c r="Z51" s="146"/>
      <c r="AA51" s="147"/>
      <c r="AB51" s="39"/>
      <c r="AC51" s="39"/>
    </row>
    <row r="52" spans="1:29" s="63" customFormat="1" ht="7.5" customHeight="1" x14ac:dyDescent="0.25">
      <c r="A52" s="64"/>
      <c r="B52" s="64"/>
      <c r="C52" s="64"/>
      <c r="D52" s="64"/>
      <c r="E52" s="64"/>
      <c r="F52" s="64"/>
      <c r="G52" s="64"/>
      <c r="H52" s="64"/>
      <c r="I52" s="64"/>
      <c r="J52" s="64"/>
      <c r="K52" s="64"/>
      <c r="L52" s="64"/>
      <c r="M52" s="64"/>
      <c r="O52" s="137"/>
      <c r="P52" s="138"/>
      <c r="Q52" s="138"/>
      <c r="R52" s="138"/>
      <c r="S52" s="138"/>
      <c r="T52" s="138"/>
      <c r="U52" s="138"/>
      <c r="V52" s="138"/>
      <c r="W52" s="139"/>
      <c r="X52" s="65"/>
      <c r="Y52" s="65"/>
      <c r="Z52" s="65"/>
      <c r="AA52" s="65"/>
      <c r="AB52" s="66"/>
      <c r="AC52" s="66"/>
    </row>
    <row r="53" spans="1:29" ht="18.75" x14ac:dyDescent="0.3">
      <c r="A53" s="43" t="s">
        <v>57</v>
      </c>
      <c r="O53" s="137"/>
      <c r="P53" s="138"/>
      <c r="Q53" s="138"/>
      <c r="R53" s="138"/>
      <c r="S53" s="138"/>
      <c r="T53" s="138"/>
      <c r="U53" s="138"/>
      <c r="V53" s="138"/>
      <c r="W53" s="139"/>
      <c r="X53" s="20"/>
      <c r="Y53" s="20"/>
      <c r="Z53" s="20"/>
      <c r="AA53" s="20"/>
    </row>
    <row r="54" spans="1:29" x14ac:dyDescent="0.25">
      <c r="A54" s="157" t="s">
        <v>116</v>
      </c>
      <c r="B54" s="158"/>
      <c r="C54" s="158"/>
      <c r="D54" s="158"/>
      <c r="E54" s="158"/>
      <c r="F54" s="158"/>
      <c r="G54" s="158"/>
      <c r="H54" s="158"/>
      <c r="I54" s="158"/>
      <c r="J54" s="158"/>
      <c r="K54" s="158"/>
      <c r="L54" s="158"/>
      <c r="M54" s="159"/>
      <c r="O54" s="137"/>
      <c r="P54" s="138"/>
      <c r="Q54" s="138"/>
      <c r="R54" s="138"/>
      <c r="S54" s="138"/>
      <c r="T54" s="138"/>
      <c r="U54" s="138"/>
      <c r="V54" s="138"/>
      <c r="W54" s="139"/>
      <c r="X54" s="20"/>
      <c r="Y54" s="20"/>
      <c r="Z54" s="20"/>
      <c r="AA54" s="20"/>
    </row>
    <row r="55" spans="1:29" x14ac:dyDescent="0.25">
      <c r="A55" s="160"/>
      <c r="B55" s="161"/>
      <c r="C55" s="161"/>
      <c r="D55" s="161"/>
      <c r="E55" s="161"/>
      <c r="F55" s="161"/>
      <c r="G55" s="161"/>
      <c r="H55" s="161"/>
      <c r="I55" s="161"/>
      <c r="J55" s="161"/>
      <c r="K55" s="161"/>
      <c r="L55" s="161"/>
      <c r="M55" s="162"/>
      <c r="O55" s="137"/>
      <c r="P55" s="138"/>
      <c r="Q55" s="138"/>
      <c r="R55" s="138"/>
      <c r="S55" s="138"/>
      <c r="T55" s="138"/>
      <c r="U55" s="138"/>
      <c r="V55" s="138"/>
      <c r="W55" s="139"/>
      <c r="X55" s="20"/>
      <c r="Y55" s="20"/>
      <c r="Z55" s="20"/>
      <c r="AA55" s="20"/>
    </row>
    <row r="56" spans="1:29" x14ac:dyDescent="0.25">
      <c r="A56" s="160"/>
      <c r="B56" s="161"/>
      <c r="C56" s="161"/>
      <c r="D56" s="161"/>
      <c r="E56" s="161"/>
      <c r="F56" s="161"/>
      <c r="G56" s="161"/>
      <c r="H56" s="161"/>
      <c r="I56" s="161"/>
      <c r="J56" s="161"/>
      <c r="K56" s="161"/>
      <c r="L56" s="161"/>
      <c r="M56" s="162"/>
      <c r="O56" s="137"/>
      <c r="P56" s="138"/>
      <c r="Q56" s="138"/>
      <c r="R56" s="138"/>
      <c r="S56" s="138"/>
      <c r="T56" s="138"/>
      <c r="U56" s="138"/>
      <c r="V56" s="138"/>
      <c r="W56" s="139"/>
      <c r="X56" s="20"/>
      <c r="Y56" s="20"/>
      <c r="Z56" s="20"/>
      <c r="AA56" s="20"/>
    </row>
    <row r="57" spans="1:29" x14ac:dyDescent="0.25">
      <c r="A57" s="160"/>
      <c r="B57" s="161"/>
      <c r="C57" s="161"/>
      <c r="D57" s="161"/>
      <c r="E57" s="161"/>
      <c r="F57" s="161"/>
      <c r="G57" s="161"/>
      <c r="H57" s="161"/>
      <c r="I57" s="161"/>
      <c r="J57" s="161"/>
      <c r="K57" s="161"/>
      <c r="L57" s="161"/>
      <c r="M57" s="162"/>
      <c r="O57" s="137"/>
      <c r="P57" s="138"/>
      <c r="Q57" s="138"/>
      <c r="R57" s="138"/>
      <c r="S57" s="138"/>
      <c r="T57" s="138"/>
      <c r="U57" s="138"/>
      <c r="V57" s="138"/>
      <c r="W57" s="139"/>
      <c r="X57" s="20"/>
      <c r="Y57" s="20"/>
      <c r="Z57" s="20"/>
      <c r="AA57" s="20"/>
    </row>
    <row r="58" spans="1:29" x14ac:dyDescent="0.25">
      <c r="A58" s="163"/>
      <c r="B58" s="164"/>
      <c r="C58" s="164"/>
      <c r="D58" s="164"/>
      <c r="E58" s="164"/>
      <c r="F58" s="164"/>
      <c r="G58" s="164"/>
      <c r="H58" s="164"/>
      <c r="I58" s="164"/>
      <c r="J58" s="164"/>
      <c r="K58" s="164"/>
      <c r="L58" s="164"/>
      <c r="M58" s="165"/>
      <c r="O58" s="137"/>
      <c r="P58" s="138"/>
      <c r="Q58" s="138"/>
      <c r="R58" s="138"/>
      <c r="S58" s="138"/>
      <c r="T58" s="138"/>
      <c r="U58" s="138"/>
      <c r="V58" s="138"/>
      <c r="W58" s="139"/>
      <c r="X58" s="20"/>
      <c r="Y58" s="20"/>
      <c r="Z58" s="20"/>
      <c r="AA58" s="20"/>
    </row>
    <row r="59" spans="1:29" s="63" customFormat="1" ht="6" customHeight="1" x14ac:dyDescent="0.25">
      <c r="A59" s="66"/>
      <c r="B59" s="66"/>
      <c r="C59" s="66"/>
      <c r="D59" s="66"/>
      <c r="E59" s="66"/>
      <c r="F59" s="66"/>
      <c r="G59" s="66"/>
      <c r="H59" s="66"/>
      <c r="I59" s="66"/>
      <c r="J59" s="66"/>
      <c r="K59" s="66"/>
      <c r="L59" s="66"/>
      <c r="M59" s="66"/>
      <c r="O59" s="137"/>
      <c r="P59" s="138"/>
      <c r="Q59" s="138"/>
      <c r="R59" s="138"/>
      <c r="S59" s="138"/>
      <c r="T59" s="138"/>
      <c r="U59" s="138"/>
      <c r="V59" s="138"/>
      <c r="W59" s="139"/>
      <c r="X59" s="67"/>
      <c r="Y59" s="67"/>
      <c r="Z59" s="67"/>
      <c r="AA59" s="67"/>
    </row>
    <row r="60" spans="1:29" ht="18.75" x14ac:dyDescent="0.3">
      <c r="A60" s="43" t="s">
        <v>59</v>
      </c>
      <c r="O60" s="137"/>
      <c r="P60" s="138"/>
      <c r="Q60" s="138"/>
      <c r="R60" s="138"/>
      <c r="S60" s="138"/>
      <c r="T60" s="138"/>
      <c r="U60" s="138"/>
      <c r="V60" s="138"/>
      <c r="W60" s="139"/>
      <c r="X60" s="20"/>
      <c r="Y60" s="20"/>
      <c r="Z60" s="20"/>
      <c r="AA60" s="20"/>
    </row>
    <row r="61" spans="1:29" x14ac:dyDescent="0.25">
      <c r="A61" s="157" t="s">
        <v>117</v>
      </c>
      <c r="B61" s="158"/>
      <c r="C61" s="158"/>
      <c r="D61" s="158"/>
      <c r="E61" s="158"/>
      <c r="F61" s="158"/>
      <c r="G61" s="158"/>
      <c r="H61" s="158"/>
      <c r="I61" s="158"/>
      <c r="J61" s="158"/>
      <c r="K61" s="158"/>
      <c r="L61" s="158"/>
      <c r="M61" s="159"/>
      <c r="O61" s="137"/>
      <c r="P61" s="138"/>
      <c r="Q61" s="138"/>
      <c r="R61" s="138"/>
      <c r="S61" s="138"/>
      <c r="T61" s="138"/>
      <c r="U61" s="138"/>
      <c r="V61" s="138"/>
      <c r="W61" s="139"/>
      <c r="X61" s="20"/>
      <c r="Y61" s="20"/>
      <c r="Z61" s="20"/>
      <c r="AA61" s="20"/>
    </row>
    <row r="62" spans="1:29" x14ac:dyDescent="0.25">
      <c r="A62" s="160"/>
      <c r="B62" s="161"/>
      <c r="C62" s="161"/>
      <c r="D62" s="161"/>
      <c r="E62" s="161"/>
      <c r="F62" s="161"/>
      <c r="G62" s="161"/>
      <c r="H62" s="161"/>
      <c r="I62" s="161"/>
      <c r="J62" s="161"/>
      <c r="K62" s="161"/>
      <c r="L62" s="161"/>
      <c r="M62" s="162"/>
      <c r="O62" s="137"/>
      <c r="P62" s="138"/>
      <c r="Q62" s="138"/>
      <c r="R62" s="138"/>
      <c r="S62" s="138"/>
      <c r="T62" s="138"/>
      <c r="U62" s="138"/>
      <c r="V62" s="138"/>
      <c r="W62" s="139"/>
      <c r="X62" s="20"/>
      <c r="Y62" s="20"/>
      <c r="Z62" s="20"/>
      <c r="AA62" s="20"/>
    </row>
    <row r="63" spans="1:29" x14ac:dyDescent="0.25">
      <c r="A63" s="163"/>
      <c r="B63" s="164"/>
      <c r="C63" s="164"/>
      <c r="D63" s="164"/>
      <c r="E63" s="164"/>
      <c r="F63" s="164"/>
      <c r="G63" s="164"/>
      <c r="H63" s="164"/>
      <c r="I63" s="164"/>
      <c r="J63" s="164"/>
      <c r="K63" s="164"/>
      <c r="L63" s="164"/>
      <c r="M63" s="165"/>
      <c r="O63" s="137"/>
      <c r="P63" s="138"/>
      <c r="Q63" s="138"/>
      <c r="R63" s="138"/>
      <c r="S63" s="138"/>
      <c r="T63" s="138"/>
      <c r="U63" s="138"/>
      <c r="V63" s="138"/>
      <c r="W63" s="139"/>
      <c r="X63" s="20"/>
      <c r="Y63" s="20"/>
      <c r="Z63" s="20"/>
      <c r="AA63" s="20"/>
    </row>
    <row r="64" spans="1:29" x14ac:dyDescent="0.25">
      <c r="O64" s="137"/>
      <c r="P64" s="138"/>
      <c r="Q64" s="138"/>
      <c r="R64" s="138"/>
      <c r="S64" s="138"/>
      <c r="T64" s="138"/>
      <c r="U64" s="138"/>
      <c r="V64" s="138"/>
      <c r="W64" s="139"/>
      <c r="X64" s="20"/>
      <c r="Y64" s="20"/>
      <c r="Z64" s="20"/>
      <c r="AA64" s="20"/>
    </row>
    <row r="65" spans="2:29" ht="18.75" x14ac:dyDescent="0.3">
      <c r="B65" s="43" t="s">
        <v>9</v>
      </c>
      <c r="H65" s="150">
        <f>'Detail (required) '!G75</f>
        <v>20018</v>
      </c>
      <c r="I65" s="150"/>
      <c r="J65" s="150"/>
      <c r="O65" s="137"/>
      <c r="P65" s="138"/>
      <c r="Q65" s="138"/>
      <c r="R65" s="138"/>
      <c r="S65" s="138"/>
      <c r="T65" s="138"/>
      <c r="U65" s="138"/>
      <c r="V65" s="138"/>
      <c r="W65" s="139"/>
      <c r="X65" s="20"/>
      <c r="Y65" s="20"/>
      <c r="Z65" s="20"/>
      <c r="AA65" s="20"/>
    </row>
    <row r="66" spans="2:29" x14ac:dyDescent="0.25">
      <c r="O66" s="140"/>
      <c r="P66" s="141"/>
      <c r="Q66" s="141"/>
      <c r="R66" s="141"/>
      <c r="S66" s="141"/>
      <c r="T66" s="141"/>
      <c r="U66" s="141"/>
      <c r="V66" s="141"/>
      <c r="W66" s="142"/>
      <c r="X66" s="20"/>
      <c r="Y66" s="20"/>
      <c r="Z66" s="20"/>
      <c r="AA66" s="20"/>
    </row>
    <row r="67" spans="2:29" ht="15.75" thickBot="1" x14ac:dyDescent="0.3">
      <c r="B67" s="44" t="s">
        <v>45</v>
      </c>
      <c r="C67" s="44"/>
      <c r="D67" s="44"/>
      <c r="E67" s="44"/>
      <c r="F67" s="44"/>
      <c r="G67" s="44"/>
      <c r="H67" s="44"/>
      <c r="I67" s="44"/>
      <c r="J67" s="44"/>
      <c r="K67" s="44"/>
      <c r="L67" s="44"/>
      <c r="M67" s="44"/>
    </row>
    <row r="68" spans="2:29" ht="18.75" x14ac:dyDescent="0.3">
      <c r="B68" s="44" t="s">
        <v>61</v>
      </c>
      <c r="C68" s="44"/>
      <c r="D68" s="44"/>
      <c r="E68" s="44"/>
      <c r="F68" s="44"/>
      <c r="G68" s="44"/>
      <c r="H68" s="44"/>
      <c r="I68" s="44"/>
      <c r="J68" s="44"/>
      <c r="K68" s="44"/>
      <c r="L68" s="44"/>
      <c r="M68" s="44"/>
      <c r="O68" s="28" t="s">
        <v>10</v>
      </c>
      <c r="Q68" s="143" t="s">
        <v>18</v>
      </c>
      <c r="R68" s="144"/>
      <c r="S68" s="144"/>
      <c r="T68" s="144"/>
      <c r="U68" s="144"/>
      <c r="V68" s="145"/>
    </row>
    <row r="69" spans="2:29" x14ac:dyDescent="0.25">
      <c r="O69" s="171" t="s">
        <v>19</v>
      </c>
      <c r="P69" s="172"/>
      <c r="Q69" s="172"/>
      <c r="R69" s="172"/>
      <c r="S69" s="172"/>
      <c r="T69" s="172"/>
      <c r="U69" s="172"/>
      <c r="V69" s="172"/>
      <c r="W69" s="173"/>
      <c r="X69" s="148" t="s">
        <v>20</v>
      </c>
      <c r="Y69" s="149"/>
      <c r="Z69" s="148" t="s">
        <v>21</v>
      </c>
      <c r="AA69" s="149"/>
      <c r="AB69" s="38" t="s">
        <v>36</v>
      </c>
      <c r="AC69" s="38" t="s">
        <v>37</v>
      </c>
    </row>
    <row r="70" spans="2:29" x14ac:dyDescent="0.25">
      <c r="O70" s="134"/>
      <c r="P70" s="135"/>
      <c r="Q70" s="135"/>
      <c r="R70" s="135"/>
      <c r="S70" s="135"/>
      <c r="T70" s="135"/>
      <c r="U70" s="135"/>
      <c r="V70" s="135"/>
      <c r="W70" s="136"/>
      <c r="X70" s="146"/>
      <c r="Y70" s="147"/>
      <c r="Z70" s="146"/>
      <c r="AA70" s="147"/>
      <c r="AB70" s="39"/>
      <c r="AC70" s="39"/>
    </row>
    <row r="71" spans="2:29" x14ac:dyDescent="0.25">
      <c r="O71" s="137"/>
      <c r="P71" s="138"/>
      <c r="Q71" s="138"/>
      <c r="R71" s="138"/>
      <c r="S71" s="138"/>
      <c r="T71" s="138"/>
      <c r="U71" s="138"/>
      <c r="V71" s="138"/>
      <c r="W71" s="139"/>
      <c r="X71" s="20"/>
      <c r="Y71" s="20"/>
      <c r="Z71" s="20"/>
      <c r="AA71" s="20"/>
    </row>
    <row r="72" spans="2:29" x14ac:dyDescent="0.25">
      <c r="O72" s="137"/>
      <c r="P72" s="138"/>
      <c r="Q72" s="138"/>
      <c r="R72" s="138"/>
      <c r="S72" s="138"/>
      <c r="T72" s="138"/>
      <c r="U72" s="138"/>
      <c r="V72" s="138"/>
      <c r="W72" s="139"/>
      <c r="X72" s="20"/>
      <c r="Y72" s="20"/>
      <c r="Z72" s="20"/>
      <c r="AA72" s="20"/>
    </row>
    <row r="73" spans="2:29" x14ac:dyDescent="0.25">
      <c r="O73" s="140"/>
      <c r="P73" s="141"/>
      <c r="Q73" s="141"/>
      <c r="R73" s="141"/>
      <c r="S73" s="141"/>
      <c r="T73" s="141"/>
      <c r="U73" s="141"/>
      <c r="V73" s="141"/>
      <c r="W73" s="142"/>
      <c r="X73" s="20"/>
      <c r="Y73" s="20"/>
      <c r="Z73" s="20"/>
      <c r="AA73" s="20"/>
    </row>
    <row r="75" spans="2:29" x14ac:dyDescent="0.25">
      <c r="U75" s="174" t="e">
        <f>Z13+Z21+#REF!+#REF!+Z45+Z51+Z70</f>
        <v>#REF!</v>
      </c>
      <c r="V75" s="174"/>
      <c r="W75" s="174"/>
      <c r="X75" s="174"/>
      <c r="Y75" s="174"/>
    </row>
    <row r="76" spans="2:29" x14ac:dyDescent="0.25">
      <c r="P76" s="25" t="s">
        <v>22</v>
      </c>
      <c r="U76" s="175"/>
      <c r="V76" s="175"/>
      <c r="W76" s="175"/>
      <c r="X76" s="175"/>
      <c r="Y76" s="175"/>
    </row>
    <row r="78" spans="2:29" x14ac:dyDescent="0.25">
      <c r="P78" s="25" t="s">
        <v>23</v>
      </c>
      <c r="U78" s="31"/>
      <c r="V78" s="31"/>
      <c r="W78" s="31"/>
    </row>
    <row r="79" spans="2:29" x14ac:dyDescent="0.25">
      <c r="P79" s="25" t="s">
        <v>24</v>
      </c>
      <c r="U79" s="34"/>
      <c r="V79" s="34"/>
      <c r="W79" s="34"/>
    </row>
    <row r="80" spans="2:29" x14ac:dyDescent="0.25">
      <c r="P80" s="25" t="s">
        <v>25</v>
      </c>
      <c r="U80" s="34"/>
      <c r="V80" s="34"/>
      <c r="W80" s="34"/>
    </row>
  </sheetData>
  <mergeCells count="65">
    <mergeCell ref="Z29:AA29"/>
    <mergeCell ref="Z69:AA69"/>
    <mergeCell ref="Z51:AA51"/>
    <mergeCell ref="Z44:AA44"/>
    <mergeCell ref="Z50:AA50"/>
    <mergeCell ref="Z45:AA45"/>
    <mergeCell ref="X50:Y50"/>
    <mergeCell ref="X70:Y70"/>
    <mergeCell ref="O29:W29"/>
    <mergeCell ref="X45:Y45"/>
    <mergeCell ref="Q36:V36"/>
    <mergeCell ref="Q43:V43"/>
    <mergeCell ref="Q49:V49"/>
    <mergeCell ref="O45:W48"/>
    <mergeCell ref="O39:W41"/>
    <mergeCell ref="O51:W66"/>
    <mergeCell ref="X29:Y29"/>
    <mergeCell ref="U75:Y76"/>
    <mergeCell ref="Q68:V68"/>
    <mergeCell ref="O69:W69"/>
    <mergeCell ref="X69:Y69"/>
    <mergeCell ref="O70:W73"/>
    <mergeCell ref="Z70:AA70"/>
    <mergeCell ref="O6:Z7"/>
    <mergeCell ref="X12:Y12"/>
    <mergeCell ref="Z12:AA12"/>
    <mergeCell ref="O12:W12"/>
    <mergeCell ref="O20:W20"/>
    <mergeCell ref="X20:Y20"/>
    <mergeCell ref="O32:W34"/>
    <mergeCell ref="O44:W44"/>
    <mergeCell ref="X44:Y44"/>
    <mergeCell ref="O21:W25"/>
    <mergeCell ref="O31:W31"/>
    <mergeCell ref="X31:Y31"/>
    <mergeCell ref="Z31:AA31"/>
    <mergeCell ref="X51:Y51"/>
    <mergeCell ref="O50:W50"/>
    <mergeCell ref="H65:J65"/>
    <mergeCell ref="A12:H13"/>
    <mergeCell ref="J12:M13"/>
    <mergeCell ref="A16:H16"/>
    <mergeCell ref="A19:D20"/>
    <mergeCell ref="F19:H20"/>
    <mergeCell ref="J19:M20"/>
    <mergeCell ref="A23:D24"/>
    <mergeCell ref="F23:H24"/>
    <mergeCell ref="J23:M24"/>
    <mergeCell ref="A45:M51"/>
    <mergeCell ref="A40:M40"/>
    <mergeCell ref="A54:M58"/>
    <mergeCell ref="A61:M63"/>
    <mergeCell ref="A1:N1"/>
    <mergeCell ref="A2:N4"/>
    <mergeCell ref="A5:N5"/>
    <mergeCell ref="A27:M27"/>
    <mergeCell ref="AF7:AM9"/>
    <mergeCell ref="O13:W16"/>
    <mergeCell ref="Q10:V10"/>
    <mergeCell ref="Q19:V19"/>
    <mergeCell ref="X13:Y13"/>
    <mergeCell ref="Z13:AA13"/>
    <mergeCell ref="X21:Y21"/>
    <mergeCell ref="Z21:AA21"/>
    <mergeCell ref="Z20:AA20"/>
  </mergeCells>
  <hyperlinks>
    <hyperlink ref="J19" r:id="rId1" xr:uid="{83D86D33-DD81-4C8B-9684-8C98D2E8E481}"/>
    <hyperlink ref="J23" r:id="rId2" xr:uid="{ED113D3A-D8E9-4C10-AE8B-C5BC22FB1D5D}"/>
  </hyperlinks>
  <printOptions horizontalCentered="1"/>
  <pageMargins left="0.2" right="0.2" top="0.5" bottom="0.5" header="0.3" footer="0.3"/>
  <pageSetup scale="72" orientation="portrait" r:id="rId3"/>
  <headerFooter differentFirst="1">
    <oddHeader>&amp;CAPPROPRIATION DETAIL SHEET</oddHeader>
  </headerFooter>
  <colBreaks count="1" manualBreakCount="1">
    <brk id="14" min="5" max="63" man="1"/>
  </colBreaks>
  <drawing r:id="rId4"/>
  <legacyDrawing r:id="rId5"/>
  <mc:AlternateContent xmlns:mc="http://schemas.openxmlformats.org/markup-compatibility/2006">
    <mc:Choice Requires="x14">
      <controls>
        <mc:AlternateContent xmlns:mc="http://schemas.openxmlformats.org/markup-compatibility/2006">
          <mc:Choice Requires="x14">
            <control shapeId="1037" r:id="rId6" name="Check Box 13">
              <controlPr defaultSize="0" autoFill="0" autoLine="0" autoPict="0">
                <anchor moveWithCells="1">
                  <from>
                    <xdr:col>0</xdr:col>
                    <xdr:colOff>409575</xdr:colOff>
                    <xdr:row>33</xdr:row>
                    <xdr:rowOff>114300</xdr:rowOff>
                  </from>
                  <to>
                    <xdr:col>10</xdr:col>
                    <xdr:colOff>352425</xdr:colOff>
                    <xdr:row>35</xdr:row>
                    <xdr:rowOff>180975</xdr:rowOff>
                  </to>
                </anchor>
              </controlPr>
            </control>
          </mc:Choice>
        </mc:AlternateContent>
        <mc:AlternateContent xmlns:mc="http://schemas.openxmlformats.org/markup-compatibility/2006">
          <mc:Choice Requires="x14">
            <control shapeId="1039" r:id="rId7" name="Check Box 15">
              <controlPr defaultSize="0" autoFill="0" autoLine="0" autoPict="0">
                <anchor moveWithCells="1">
                  <from>
                    <xdr:col>0</xdr:col>
                    <xdr:colOff>38100</xdr:colOff>
                    <xdr:row>41</xdr:row>
                    <xdr:rowOff>66675</xdr:rowOff>
                  </from>
                  <to>
                    <xdr:col>2</xdr:col>
                    <xdr:colOff>219075</xdr:colOff>
                    <xdr:row>42</xdr:row>
                    <xdr:rowOff>180975</xdr:rowOff>
                  </to>
                </anchor>
              </controlPr>
            </control>
          </mc:Choice>
        </mc:AlternateContent>
        <mc:AlternateContent xmlns:mc="http://schemas.openxmlformats.org/markup-compatibility/2006">
          <mc:Choice Requires="x14">
            <control shapeId="1040" r:id="rId8" name="Check Box 16">
              <controlPr defaultSize="0" autoFill="0" autoLine="0" autoPict="0">
                <anchor moveWithCells="1">
                  <from>
                    <xdr:col>2</xdr:col>
                    <xdr:colOff>219075</xdr:colOff>
                    <xdr:row>41</xdr:row>
                    <xdr:rowOff>104775</xdr:rowOff>
                  </from>
                  <to>
                    <xdr:col>5</xdr:col>
                    <xdr:colOff>371475</xdr:colOff>
                    <xdr:row>42</xdr:row>
                    <xdr:rowOff>180975</xdr:rowOff>
                  </to>
                </anchor>
              </controlPr>
            </control>
          </mc:Choice>
        </mc:AlternateContent>
        <mc:AlternateContent xmlns:mc="http://schemas.openxmlformats.org/markup-compatibility/2006">
          <mc:Choice Requires="x14">
            <control shapeId="1044" r:id="rId9" name="Check Box 20">
              <controlPr defaultSize="0" autoFill="0" autoLine="0" autoPict="0">
                <anchor moveWithCells="1">
                  <from>
                    <xdr:col>0</xdr:col>
                    <xdr:colOff>38100</xdr:colOff>
                    <xdr:row>41</xdr:row>
                    <xdr:rowOff>66675</xdr:rowOff>
                  </from>
                  <to>
                    <xdr:col>2</xdr:col>
                    <xdr:colOff>219075</xdr:colOff>
                    <xdr:row>42</xdr:row>
                    <xdr:rowOff>180975</xdr:rowOff>
                  </to>
                </anchor>
              </controlPr>
            </control>
          </mc:Choice>
        </mc:AlternateContent>
        <mc:AlternateContent xmlns:mc="http://schemas.openxmlformats.org/markup-compatibility/2006">
          <mc:Choice Requires="x14">
            <control shapeId="1045" r:id="rId10" name="Check Box 21">
              <controlPr defaultSize="0" autoFill="0" autoLine="0" autoPict="0">
                <anchor moveWithCells="1">
                  <from>
                    <xdr:col>2</xdr:col>
                    <xdr:colOff>219075</xdr:colOff>
                    <xdr:row>41</xdr:row>
                    <xdr:rowOff>104775</xdr:rowOff>
                  </from>
                  <to>
                    <xdr:col>5</xdr:col>
                    <xdr:colOff>371475</xdr:colOff>
                    <xdr:row>42</xdr:row>
                    <xdr:rowOff>180975</xdr:rowOff>
                  </to>
                </anchor>
              </controlPr>
            </control>
          </mc:Choice>
        </mc:AlternateContent>
        <mc:AlternateContent xmlns:mc="http://schemas.openxmlformats.org/markup-compatibility/2006">
          <mc:Choice Requires="x14">
            <control shapeId="1046" r:id="rId11" name="Check Box 22">
              <controlPr defaultSize="0" autoFill="0" autoLine="0" autoPict="0">
                <anchor moveWithCells="1">
                  <from>
                    <xdr:col>7</xdr:col>
                    <xdr:colOff>371475</xdr:colOff>
                    <xdr:row>41</xdr:row>
                    <xdr:rowOff>66675</xdr:rowOff>
                  </from>
                  <to>
                    <xdr:col>10</xdr:col>
                    <xdr:colOff>542925</xdr:colOff>
                    <xdr:row>42</xdr:row>
                    <xdr:rowOff>219075</xdr:rowOff>
                  </to>
                </anchor>
              </controlPr>
            </control>
          </mc:Choice>
        </mc:AlternateContent>
        <mc:AlternateContent xmlns:mc="http://schemas.openxmlformats.org/markup-compatibility/2006">
          <mc:Choice Requires="x14">
            <control shapeId="1050" r:id="rId12" name="Check Box 26">
              <controlPr defaultSize="0" autoFill="0" autoLine="0" autoPict="0">
                <anchor moveWithCells="1">
                  <from>
                    <xdr:col>5</xdr:col>
                    <xdr:colOff>180975</xdr:colOff>
                    <xdr:row>31</xdr:row>
                    <xdr:rowOff>161925</xdr:rowOff>
                  </from>
                  <to>
                    <xdr:col>10</xdr:col>
                    <xdr:colOff>104775</xdr:colOff>
                    <xdr:row>34</xdr:row>
                    <xdr:rowOff>38100</xdr:rowOff>
                  </to>
                </anchor>
              </controlPr>
            </control>
          </mc:Choice>
        </mc:AlternateContent>
        <mc:AlternateContent xmlns:mc="http://schemas.openxmlformats.org/markup-compatibility/2006">
          <mc:Choice Requires="x14">
            <control shapeId="1055" r:id="rId13" name="Check Box 31">
              <controlPr locked="0" defaultSize="0" autoFill="0" autoLine="0" autoPict="0" altText="Is a chartered graduate student organization">
                <anchor moveWithCells="1">
                  <from>
                    <xdr:col>0</xdr:col>
                    <xdr:colOff>409575</xdr:colOff>
                    <xdr:row>32</xdr:row>
                    <xdr:rowOff>28575</xdr:rowOff>
                  </from>
                  <to>
                    <xdr:col>5</xdr:col>
                    <xdr:colOff>76200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100-000000000000}">
          <x14:formula1>
            <xm:f>Categories!$A$1:$A$10</xm:f>
          </x14:formula1>
          <xm:sqref>Q49 Q68 Q19 Q10:Q11 Q43 Q27:Q28 Q36</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rgb="FF0000FF"/>
    <pageSetUpPr fitToPage="1"/>
  </sheetPr>
  <dimension ref="A1:Z81"/>
  <sheetViews>
    <sheetView showGridLines="0" tabSelected="1" zoomScaleNormal="100" zoomScaleSheetLayoutView="96" workbookViewId="0">
      <pane ySplit="3" topLeftCell="A4" activePane="bottomLeft" state="frozen"/>
      <selection pane="bottomLeft" activeCell="A7" sqref="A7:I10"/>
    </sheetView>
  </sheetViews>
  <sheetFormatPr defaultColWidth="8.85546875" defaultRowHeight="15" x14ac:dyDescent="0.25"/>
  <cols>
    <col min="1" max="7" width="8.85546875" style="25"/>
    <col min="8" max="8" width="9.85546875" style="25" customWidth="1"/>
    <col min="9" max="11" width="8.85546875" style="25"/>
    <col min="12" max="12" width="8.85546875" style="27"/>
    <col min="13" max="14" width="8.85546875" style="25"/>
    <col min="15" max="15" width="19.28515625" style="25" customWidth="1"/>
    <col min="16" max="16" width="16.140625" style="25" customWidth="1"/>
    <col min="17" max="16384" width="8.85546875" style="25"/>
  </cols>
  <sheetData>
    <row r="1" spans="1:26" ht="38.25" customHeight="1" x14ac:dyDescent="0.25">
      <c r="A1" s="200" t="s">
        <v>51</v>
      </c>
      <c r="B1" s="201"/>
      <c r="C1" s="201"/>
      <c r="D1" s="201"/>
      <c r="E1" s="201"/>
      <c r="F1" s="201"/>
      <c r="G1" s="201"/>
      <c r="H1" s="201"/>
      <c r="I1" s="201"/>
      <c r="J1" s="201"/>
      <c r="K1" s="201"/>
      <c r="L1" s="201"/>
      <c r="M1" s="201"/>
      <c r="N1" s="201"/>
      <c r="O1" s="201"/>
      <c r="P1" s="201"/>
    </row>
    <row r="2" spans="1:26" ht="15" customHeight="1" x14ac:dyDescent="0.25">
      <c r="B2" s="61"/>
      <c r="C2" s="61"/>
      <c r="D2" s="61"/>
      <c r="E2" s="61"/>
      <c r="F2" s="61"/>
      <c r="G2" s="61"/>
      <c r="H2" s="61"/>
      <c r="I2" s="61"/>
      <c r="J2" s="61"/>
      <c r="K2" s="61"/>
      <c r="L2" s="61"/>
      <c r="M2" s="61"/>
    </row>
    <row r="3" spans="1:26" ht="15.75" x14ac:dyDescent="0.25">
      <c r="A3" s="87" t="s">
        <v>0</v>
      </c>
      <c r="B3" s="81"/>
      <c r="D3" s="202" t="str">
        <f>'Questionnaire (required)'!A12</f>
        <v>Graduate &amp; Professional Student Association (GPSA) Executive Branch</v>
      </c>
      <c r="E3" s="202"/>
      <c r="F3" s="202"/>
      <c r="G3" s="202"/>
      <c r="H3" s="202"/>
      <c r="I3" s="202"/>
      <c r="J3" s="202"/>
      <c r="K3" s="202"/>
      <c r="L3" s="202"/>
    </row>
    <row r="4" spans="1:26" ht="15.75" thickBot="1" x14ac:dyDescent="0.3"/>
    <row r="5" spans="1:26" ht="18.75" x14ac:dyDescent="0.3">
      <c r="A5" s="28" t="s">
        <v>10</v>
      </c>
      <c r="C5" s="182" t="s">
        <v>52</v>
      </c>
      <c r="D5" s="183"/>
      <c r="E5" s="183"/>
      <c r="F5" s="183"/>
      <c r="G5" s="183"/>
      <c r="H5" s="184"/>
      <c r="J5" s="198"/>
      <c r="K5" s="198"/>
      <c r="L5" s="198"/>
      <c r="M5" s="198"/>
      <c r="N5" s="199"/>
      <c r="O5" s="176" t="s">
        <v>32</v>
      </c>
      <c r="P5" s="176"/>
    </row>
    <row r="6" spans="1:26" x14ac:dyDescent="0.25">
      <c r="A6" s="177" t="s">
        <v>19</v>
      </c>
      <c r="B6" s="178"/>
      <c r="C6" s="178"/>
      <c r="D6" s="178"/>
      <c r="E6" s="178"/>
      <c r="F6" s="178"/>
      <c r="G6" s="178"/>
      <c r="H6" s="178"/>
      <c r="I6" s="179"/>
      <c r="J6" s="180" t="s">
        <v>20</v>
      </c>
      <c r="K6" s="181"/>
      <c r="L6" s="100" t="s">
        <v>38</v>
      </c>
      <c r="M6" s="180" t="s">
        <v>21</v>
      </c>
      <c r="N6" s="181"/>
      <c r="O6" s="101" t="s">
        <v>46</v>
      </c>
      <c r="P6" s="101" t="s">
        <v>39</v>
      </c>
    </row>
    <row r="7" spans="1:26" ht="14.45" customHeight="1" x14ac:dyDescent="0.25">
      <c r="A7" s="189" t="s">
        <v>118</v>
      </c>
      <c r="B7" s="190"/>
      <c r="C7" s="190"/>
      <c r="D7" s="190"/>
      <c r="E7" s="190"/>
      <c r="F7" s="190"/>
      <c r="G7" s="190"/>
      <c r="H7" s="190"/>
      <c r="I7" s="191"/>
      <c r="J7" s="208">
        <v>16460</v>
      </c>
      <c r="K7" s="186"/>
      <c r="L7" s="22">
        <v>1</v>
      </c>
      <c r="M7" s="187">
        <f>ROUNDUP(J7*L7,0)</f>
        <v>16460</v>
      </c>
      <c r="N7" s="188"/>
      <c r="O7" s="26">
        <f>M7-P7</f>
        <v>0</v>
      </c>
      <c r="P7" s="26">
        <v>16460</v>
      </c>
    </row>
    <row r="8" spans="1:26" x14ac:dyDescent="0.25">
      <c r="A8" s="192"/>
      <c r="B8" s="193"/>
      <c r="C8" s="193"/>
      <c r="D8" s="193"/>
      <c r="E8" s="193"/>
      <c r="F8" s="193"/>
      <c r="G8" s="193"/>
      <c r="H8" s="193"/>
      <c r="I8" s="194"/>
      <c r="J8" s="20"/>
      <c r="K8" s="20"/>
      <c r="L8" s="23"/>
      <c r="M8" s="20"/>
      <c r="N8" s="20"/>
    </row>
    <row r="9" spans="1:26" x14ac:dyDescent="0.25">
      <c r="A9" s="192"/>
      <c r="B9" s="193"/>
      <c r="C9" s="193"/>
      <c r="D9" s="193"/>
      <c r="E9" s="193"/>
      <c r="F9" s="193"/>
      <c r="G9" s="193"/>
      <c r="H9" s="193"/>
      <c r="I9" s="194"/>
      <c r="J9" s="20"/>
      <c r="K9" s="20"/>
      <c r="L9" s="23"/>
      <c r="M9" s="20"/>
      <c r="N9" s="20"/>
    </row>
    <row r="10" spans="1:26" x14ac:dyDescent="0.25">
      <c r="A10" s="195"/>
      <c r="B10" s="196"/>
      <c r="C10" s="196"/>
      <c r="D10" s="196"/>
      <c r="E10" s="196"/>
      <c r="F10" s="196"/>
      <c r="G10" s="196"/>
      <c r="H10" s="196"/>
      <c r="I10" s="197"/>
      <c r="J10" s="20"/>
      <c r="K10" s="20"/>
      <c r="L10" s="23"/>
      <c r="M10" s="20"/>
      <c r="N10" s="20"/>
    </row>
    <row r="11" spans="1:26" ht="15.75" thickBot="1" x14ac:dyDescent="0.3"/>
    <row r="12" spans="1:26" ht="18.75" x14ac:dyDescent="0.3">
      <c r="A12" s="28" t="s">
        <v>10</v>
      </c>
      <c r="C12" s="182" t="s">
        <v>18</v>
      </c>
      <c r="D12" s="183"/>
      <c r="E12" s="183"/>
      <c r="F12" s="183"/>
      <c r="G12" s="183"/>
      <c r="H12" s="184"/>
      <c r="J12" s="198"/>
      <c r="K12" s="198"/>
      <c r="L12" s="198"/>
      <c r="M12" s="198"/>
      <c r="N12" s="199"/>
      <c r="O12" s="176" t="s">
        <v>32</v>
      </c>
      <c r="P12" s="176"/>
      <c r="S12" s="34"/>
      <c r="T12" s="34"/>
      <c r="U12" s="34"/>
      <c r="V12" s="34"/>
      <c r="W12" s="34"/>
      <c r="X12" s="34"/>
      <c r="Y12" s="34"/>
      <c r="Z12" s="34"/>
    </row>
    <row r="13" spans="1:26" x14ac:dyDescent="0.25">
      <c r="A13" s="177" t="s">
        <v>19</v>
      </c>
      <c r="B13" s="178"/>
      <c r="C13" s="178"/>
      <c r="D13" s="178"/>
      <c r="E13" s="178"/>
      <c r="F13" s="178"/>
      <c r="G13" s="178"/>
      <c r="H13" s="178"/>
      <c r="I13" s="179"/>
      <c r="J13" s="180" t="s">
        <v>20</v>
      </c>
      <c r="K13" s="181"/>
      <c r="L13" s="100" t="s">
        <v>38</v>
      </c>
      <c r="M13" s="180" t="s">
        <v>21</v>
      </c>
      <c r="N13" s="181"/>
      <c r="O13" s="101" t="s">
        <v>46</v>
      </c>
      <c r="P13" s="101" t="s">
        <v>39</v>
      </c>
      <c r="S13" s="203"/>
      <c r="T13" s="203"/>
      <c r="U13" s="203"/>
      <c r="V13" s="203"/>
      <c r="W13" s="203"/>
      <c r="X13" s="203"/>
      <c r="Y13" s="203"/>
      <c r="Z13" s="203"/>
    </row>
    <row r="14" spans="1:26" ht="14.45" customHeight="1" x14ac:dyDescent="0.25">
      <c r="A14" s="189" t="s">
        <v>122</v>
      </c>
      <c r="B14" s="190"/>
      <c r="C14" s="190"/>
      <c r="D14" s="190"/>
      <c r="E14" s="190"/>
      <c r="F14" s="190"/>
      <c r="G14" s="190"/>
      <c r="H14" s="190"/>
      <c r="I14" s="191"/>
      <c r="J14" s="185">
        <v>1500</v>
      </c>
      <c r="K14" s="186"/>
      <c r="L14" s="22">
        <v>1</v>
      </c>
      <c r="M14" s="187">
        <f>ROUNDUP(J14*L14,0)</f>
        <v>1500</v>
      </c>
      <c r="N14" s="188"/>
      <c r="O14" s="26">
        <f>M14-P14</f>
        <v>0</v>
      </c>
      <c r="P14" s="26">
        <v>1500</v>
      </c>
      <c r="S14" s="203"/>
      <c r="T14" s="203"/>
      <c r="U14" s="203"/>
      <c r="V14" s="203"/>
      <c r="W14" s="203"/>
      <c r="X14" s="203"/>
      <c r="Y14" s="203"/>
      <c r="Z14" s="203"/>
    </row>
    <row r="15" spans="1:26" x14ac:dyDescent="0.25">
      <c r="A15" s="192"/>
      <c r="B15" s="193"/>
      <c r="C15" s="193"/>
      <c r="D15" s="193"/>
      <c r="E15" s="193"/>
      <c r="F15" s="193"/>
      <c r="G15" s="193"/>
      <c r="H15" s="193"/>
      <c r="I15" s="194"/>
      <c r="J15" s="20"/>
      <c r="K15" s="20"/>
      <c r="L15" s="23"/>
      <c r="M15" s="20"/>
      <c r="N15" s="20"/>
    </row>
    <row r="16" spans="1:26" x14ac:dyDescent="0.25">
      <c r="A16" s="192"/>
      <c r="B16" s="193"/>
      <c r="C16" s="193"/>
      <c r="D16" s="193"/>
      <c r="E16" s="193"/>
      <c r="F16" s="193"/>
      <c r="G16" s="193"/>
      <c r="H16" s="193"/>
      <c r="I16" s="194"/>
      <c r="J16" s="20"/>
      <c r="K16" s="20"/>
      <c r="L16" s="23"/>
      <c r="M16" s="20"/>
      <c r="N16" s="20"/>
    </row>
    <row r="17" spans="1:16" x14ac:dyDescent="0.25">
      <c r="A17" s="195"/>
      <c r="B17" s="196"/>
      <c r="C17" s="196"/>
      <c r="D17" s="196"/>
      <c r="E17" s="196"/>
      <c r="F17" s="196"/>
      <c r="G17" s="196"/>
      <c r="H17" s="196"/>
      <c r="I17" s="197"/>
      <c r="J17" s="20"/>
      <c r="K17" s="20"/>
      <c r="L17" s="23"/>
      <c r="M17" s="20"/>
      <c r="N17" s="20"/>
    </row>
    <row r="18" spans="1:16" ht="15.75" thickBot="1" x14ac:dyDescent="0.3"/>
    <row r="19" spans="1:16" ht="18.75" x14ac:dyDescent="0.3">
      <c r="A19" s="28" t="s">
        <v>10</v>
      </c>
      <c r="C19" s="182" t="s">
        <v>40</v>
      </c>
      <c r="D19" s="183"/>
      <c r="E19" s="183"/>
      <c r="F19" s="183"/>
      <c r="G19" s="183"/>
      <c r="H19" s="184"/>
      <c r="J19" s="198"/>
      <c r="K19" s="198"/>
      <c r="L19" s="198"/>
      <c r="M19" s="198"/>
      <c r="N19" s="199"/>
      <c r="O19" s="176" t="s">
        <v>32</v>
      </c>
      <c r="P19" s="176"/>
    </row>
    <row r="20" spans="1:16" x14ac:dyDescent="0.25">
      <c r="A20" s="177" t="s">
        <v>19</v>
      </c>
      <c r="B20" s="178"/>
      <c r="C20" s="178"/>
      <c r="D20" s="178"/>
      <c r="E20" s="178"/>
      <c r="F20" s="178"/>
      <c r="G20" s="178"/>
      <c r="H20" s="178"/>
      <c r="I20" s="179"/>
      <c r="J20" s="180" t="s">
        <v>20</v>
      </c>
      <c r="K20" s="181"/>
      <c r="L20" s="100" t="s">
        <v>38</v>
      </c>
      <c r="M20" s="180" t="s">
        <v>21</v>
      </c>
      <c r="N20" s="181"/>
      <c r="O20" s="101" t="s">
        <v>46</v>
      </c>
      <c r="P20" s="101" t="s">
        <v>39</v>
      </c>
    </row>
    <row r="21" spans="1:16" x14ac:dyDescent="0.25">
      <c r="A21" s="189" t="s">
        <v>121</v>
      </c>
      <c r="B21" s="190"/>
      <c r="C21" s="190"/>
      <c r="D21" s="190"/>
      <c r="E21" s="190"/>
      <c r="F21" s="190"/>
      <c r="G21" s="190"/>
      <c r="H21" s="190"/>
      <c r="I21" s="191"/>
      <c r="J21" s="208">
        <v>294</v>
      </c>
      <c r="K21" s="186"/>
      <c r="L21" s="22">
        <v>2</v>
      </c>
      <c r="M21" s="187">
        <f>ROUNDUP(J21*L21,0)</f>
        <v>588</v>
      </c>
      <c r="N21" s="188"/>
      <c r="O21" s="26">
        <f>M21-P21</f>
        <v>188</v>
      </c>
      <c r="P21" s="26">
        <v>400</v>
      </c>
    </row>
    <row r="22" spans="1:16" x14ac:dyDescent="0.25">
      <c r="A22" s="192"/>
      <c r="B22" s="193"/>
      <c r="C22" s="193"/>
      <c r="D22" s="193"/>
      <c r="E22" s="193"/>
      <c r="F22" s="193"/>
      <c r="G22" s="193"/>
      <c r="H22" s="193"/>
      <c r="I22" s="194"/>
      <c r="J22" s="20"/>
      <c r="K22" s="20"/>
      <c r="L22" s="23"/>
      <c r="M22" s="20"/>
      <c r="N22" s="20"/>
    </row>
    <row r="23" spans="1:16" x14ac:dyDescent="0.25">
      <c r="A23" s="192"/>
      <c r="B23" s="193"/>
      <c r="C23" s="193"/>
      <c r="D23" s="193"/>
      <c r="E23" s="193"/>
      <c r="F23" s="193"/>
      <c r="G23" s="193"/>
      <c r="H23" s="193"/>
      <c r="I23" s="194"/>
      <c r="J23" s="20"/>
      <c r="K23" s="20"/>
      <c r="L23" s="23"/>
      <c r="M23" s="20"/>
      <c r="N23" s="20"/>
    </row>
    <row r="24" spans="1:16" x14ac:dyDescent="0.25">
      <c r="A24" s="195"/>
      <c r="B24" s="196"/>
      <c r="C24" s="196"/>
      <c r="D24" s="196"/>
      <c r="E24" s="196"/>
      <c r="F24" s="196"/>
      <c r="G24" s="196"/>
      <c r="H24" s="196"/>
      <c r="I24" s="197"/>
      <c r="J24" s="20"/>
      <c r="K24" s="20"/>
      <c r="L24" s="23"/>
      <c r="M24" s="20"/>
      <c r="N24" s="20"/>
    </row>
    <row r="25" spans="1:16" ht="15.75" thickBot="1" x14ac:dyDescent="0.3"/>
    <row r="26" spans="1:16" ht="18.75" x14ac:dyDescent="0.3">
      <c r="A26" s="28" t="s">
        <v>10</v>
      </c>
      <c r="C26" s="182" t="s">
        <v>60</v>
      </c>
      <c r="D26" s="183"/>
      <c r="E26" s="183"/>
      <c r="F26" s="183"/>
      <c r="G26" s="183"/>
      <c r="H26" s="184"/>
      <c r="J26" s="198"/>
      <c r="K26" s="198"/>
      <c r="L26" s="198"/>
      <c r="M26" s="198"/>
      <c r="N26" s="199"/>
      <c r="O26" s="176" t="s">
        <v>32</v>
      </c>
      <c r="P26" s="176"/>
    </row>
    <row r="27" spans="1:16" x14ac:dyDescent="0.25">
      <c r="A27" s="177" t="s">
        <v>19</v>
      </c>
      <c r="B27" s="178"/>
      <c r="C27" s="178"/>
      <c r="D27" s="178"/>
      <c r="E27" s="178"/>
      <c r="F27" s="178"/>
      <c r="G27" s="178"/>
      <c r="H27" s="178"/>
      <c r="I27" s="179"/>
      <c r="J27" s="180" t="s">
        <v>20</v>
      </c>
      <c r="K27" s="181"/>
      <c r="L27" s="100" t="s">
        <v>38</v>
      </c>
      <c r="M27" s="180" t="s">
        <v>21</v>
      </c>
      <c r="N27" s="181"/>
      <c r="O27" s="101" t="s">
        <v>46</v>
      </c>
      <c r="P27" s="101" t="s">
        <v>39</v>
      </c>
    </row>
    <row r="28" spans="1:16" x14ac:dyDescent="0.25">
      <c r="A28" s="189" t="s">
        <v>120</v>
      </c>
      <c r="B28" s="190"/>
      <c r="C28" s="190"/>
      <c r="D28" s="190"/>
      <c r="E28" s="190"/>
      <c r="F28" s="190"/>
      <c r="G28" s="190"/>
      <c r="H28" s="190"/>
      <c r="I28" s="191"/>
      <c r="J28" s="208">
        <v>485</v>
      </c>
      <c r="K28" s="186"/>
      <c r="L28" s="22">
        <v>2</v>
      </c>
      <c r="M28" s="187">
        <f>ROUNDUP(J28*L28,0)</f>
        <v>970</v>
      </c>
      <c r="N28" s="188"/>
      <c r="O28" s="26">
        <f>M28-P28</f>
        <v>170</v>
      </c>
      <c r="P28" s="26">
        <v>800</v>
      </c>
    </row>
    <row r="29" spans="1:16" x14ac:dyDescent="0.25">
      <c r="A29" s="192"/>
      <c r="B29" s="193"/>
      <c r="C29" s="193"/>
      <c r="D29" s="193"/>
      <c r="E29" s="193"/>
      <c r="F29" s="193"/>
      <c r="G29" s="193"/>
      <c r="H29" s="193"/>
      <c r="I29" s="194"/>
      <c r="J29" s="20"/>
      <c r="K29" s="20"/>
      <c r="L29" s="23"/>
      <c r="M29" s="20"/>
      <c r="N29" s="20"/>
    </row>
    <row r="30" spans="1:16" x14ac:dyDescent="0.25">
      <c r="A30" s="192"/>
      <c r="B30" s="193"/>
      <c r="C30" s="193"/>
      <c r="D30" s="193"/>
      <c r="E30" s="193"/>
      <c r="F30" s="193"/>
      <c r="G30" s="193"/>
      <c r="H30" s="193"/>
      <c r="I30" s="194"/>
      <c r="J30" s="20"/>
      <c r="K30" s="20"/>
      <c r="L30" s="23"/>
      <c r="M30" s="20"/>
      <c r="N30" s="20"/>
    </row>
    <row r="31" spans="1:16" x14ac:dyDescent="0.25">
      <c r="A31" s="195"/>
      <c r="B31" s="196"/>
      <c r="C31" s="196"/>
      <c r="D31" s="196"/>
      <c r="E31" s="196"/>
      <c r="F31" s="196"/>
      <c r="G31" s="196"/>
      <c r="H31" s="196"/>
      <c r="I31" s="197"/>
      <c r="J31" s="20"/>
      <c r="K31" s="20"/>
      <c r="L31" s="23"/>
      <c r="M31" s="20"/>
      <c r="N31" s="20"/>
    </row>
    <row r="32" spans="1:16" ht="15.75" thickBot="1" x14ac:dyDescent="0.3"/>
    <row r="33" spans="1:16" ht="18.75" x14ac:dyDescent="0.3">
      <c r="A33" s="28" t="s">
        <v>10</v>
      </c>
      <c r="C33" s="182" t="s">
        <v>17</v>
      </c>
      <c r="D33" s="183"/>
      <c r="E33" s="183"/>
      <c r="F33" s="183"/>
      <c r="G33" s="183"/>
      <c r="H33" s="184"/>
      <c r="J33" s="198"/>
      <c r="K33" s="198"/>
      <c r="L33" s="198"/>
      <c r="M33" s="198"/>
      <c r="N33" s="199"/>
      <c r="O33" s="176" t="s">
        <v>32</v>
      </c>
      <c r="P33" s="176"/>
    </row>
    <row r="34" spans="1:16" x14ac:dyDescent="0.25">
      <c r="A34" s="177" t="s">
        <v>19</v>
      </c>
      <c r="B34" s="178"/>
      <c r="C34" s="178"/>
      <c r="D34" s="178"/>
      <c r="E34" s="178"/>
      <c r="F34" s="178"/>
      <c r="G34" s="178"/>
      <c r="H34" s="178"/>
      <c r="I34" s="179"/>
      <c r="J34" s="180" t="s">
        <v>20</v>
      </c>
      <c r="K34" s="181"/>
      <c r="L34" s="100" t="s">
        <v>38</v>
      </c>
      <c r="M34" s="180" t="s">
        <v>21</v>
      </c>
      <c r="N34" s="181"/>
      <c r="O34" s="101" t="s">
        <v>46</v>
      </c>
      <c r="P34" s="101" t="s">
        <v>39</v>
      </c>
    </row>
    <row r="35" spans="1:16" x14ac:dyDescent="0.25">
      <c r="A35" s="189" t="s">
        <v>119</v>
      </c>
      <c r="B35" s="190"/>
      <c r="C35" s="190"/>
      <c r="D35" s="190"/>
      <c r="E35" s="190"/>
      <c r="F35" s="190"/>
      <c r="G35" s="190"/>
      <c r="H35" s="190"/>
      <c r="I35" s="191"/>
      <c r="J35" s="185">
        <v>250</v>
      </c>
      <c r="K35" s="186"/>
      <c r="L35" s="22">
        <v>2</v>
      </c>
      <c r="M35" s="187">
        <f>ROUNDUP(J35*L35,0)</f>
        <v>500</v>
      </c>
      <c r="N35" s="188"/>
      <c r="O35" s="26">
        <f>M35-P35</f>
        <v>-25</v>
      </c>
      <c r="P35" s="26">
        <v>525</v>
      </c>
    </row>
    <row r="36" spans="1:16" x14ac:dyDescent="0.25">
      <c r="A36" s="192"/>
      <c r="B36" s="193"/>
      <c r="C36" s="193"/>
      <c r="D36" s="193"/>
      <c r="E36" s="193"/>
      <c r="F36" s="193"/>
      <c r="G36" s="193"/>
      <c r="H36" s="193"/>
      <c r="I36" s="194"/>
      <c r="J36" s="20"/>
      <c r="K36" s="20"/>
      <c r="L36" s="23"/>
      <c r="M36" s="20"/>
      <c r="N36" s="20"/>
    </row>
    <row r="37" spans="1:16" x14ac:dyDescent="0.25">
      <c r="A37" s="192"/>
      <c r="B37" s="193"/>
      <c r="C37" s="193"/>
      <c r="D37" s="193"/>
      <c r="E37" s="193"/>
      <c r="F37" s="193"/>
      <c r="G37" s="193"/>
      <c r="H37" s="193"/>
      <c r="I37" s="194"/>
      <c r="J37" s="20"/>
      <c r="K37" s="20"/>
      <c r="L37" s="23"/>
      <c r="M37" s="20"/>
      <c r="N37" s="20"/>
    </row>
    <row r="38" spans="1:16" x14ac:dyDescent="0.25">
      <c r="A38" s="195"/>
      <c r="B38" s="196"/>
      <c r="C38" s="196"/>
      <c r="D38" s="196"/>
      <c r="E38" s="196"/>
      <c r="F38" s="196"/>
      <c r="G38" s="196"/>
      <c r="H38" s="196"/>
      <c r="I38" s="197"/>
      <c r="J38" s="20"/>
      <c r="K38" s="20"/>
      <c r="L38" s="23"/>
      <c r="M38" s="20"/>
      <c r="N38" s="20"/>
    </row>
    <row r="39" spans="1:16" ht="15.75" thickBot="1" x14ac:dyDescent="0.3"/>
    <row r="40" spans="1:16" ht="18.75" x14ac:dyDescent="0.3">
      <c r="A40" s="28" t="s">
        <v>10</v>
      </c>
      <c r="C40" s="182" t="s">
        <v>18</v>
      </c>
      <c r="D40" s="183"/>
      <c r="E40" s="183"/>
      <c r="F40" s="183"/>
      <c r="G40" s="183"/>
      <c r="H40" s="184"/>
      <c r="J40" s="198"/>
      <c r="K40" s="198"/>
      <c r="L40" s="198"/>
      <c r="M40" s="198"/>
      <c r="N40" s="199"/>
      <c r="O40" s="176" t="s">
        <v>32</v>
      </c>
      <c r="P40" s="176"/>
    </row>
    <row r="41" spans="1:16" x14ac:dyDescent="0.25">
      <c r="A41" s="177" t="s">
        <v>19</v>
      </c>
      <c r="B41" s="178"/>
      <c r="C41" s="178"/>
      <c r="D41" s="178"/>
      <c r="E41" s="178"/>
      <c r="F41" s="178"/>
      <c r="G41" s="178"/>
      <c r="H41" s="178"/>
      <c r="I41" s="179"/>
      <c r="J41" s="180" t="s">
        <v>20</v>
      </c>
      <c r="K41" s="181"/>
      <c r="L41" s="100" t="s">
        <v>38</v>
      </c>
      <c r="M41" s="180" t="s">
        <v>21</v>
      </c>
      <c r="N41" s="181"/>
      <c r="O41" s="101" t="s">
        <v>46</v>
      </c>
      <c r="P41" s="101" t="s">
        <v>39</v>
      </c>
    </row>
    <row r="42" spans="1:16" x14ac:dyDescent="0.25">
      <c r="A42" s="189"/>
      <c r="B42" s="190"/>
      <c r="C42" s="190"/>
      <c r="D42" s="190"/>
      <c r="E42" s="190"/>
      <c r="F42" s="190"/>
      <c r="G42" s="190"/>
      <c r="H42" s="190"/>
      <c r="I42" s="191"/>
      <c r="J42" s="185"/>
      <c r="K42" s="186"/>
      <c r="L42" s="22"/>
      <c r="M42" s="187">
        <f>ROUNDUP(J42*L42,0)</f>
        <v>0</v>
      </c>
      <c r="N42" s="188"/>
      <c r="O42" s="26">
        <f>M42-P42</f>
        <v>0</v>
      </c>
      <c r="P42" s="26"/>
    </row>
    <row r="43" spans="1:16" x14ac:dyDescent="0.25">
      <c r="A43" s="192"/>
      <c r="B43" s="193"/>
      <c r="C43" s="193"/>
      <c r="D43" s="193"/>
      <c r="E43" s="193"/>
      <c r="F43" s="193"/>
      <c r="G43" s="193"/>
      <c r="H43" s="193"/>
      <c r="I43" s="194"/>
      <c r="J43" s="20"/>
      <c r="K43" s="20"/>
      <c r="L43" s="23"/>
      <c r="M43" s="20"/>
      <c r="N43" s="20"/>
    </row>
    <row r="44" spans="1:16" x14ac:dyDescent="0.25">
      <c r="A44" s="192"/>
      <c r="B44" s="193"/>
      <c r="C44" s="193"/>
      <c r="D44" s="193"/>
      <c r="E44" s="193"/>
      <c r="F44" s="193"/>
      <c r="G44" s="193"/>
      <c r="H44" s="193"/>
      <c r="I44" s="194"/>
      <c r="J44" s="20"/>
      <c r="K44" s="20"/>
      <c r="L44" s="23"/>
      <c r="M44" s="20"/>
      <c r="N44" s="20"/>
    </row>
    <row r="45" spans="1:16" x14ac:dyDescent="0.25">
      <c r="A45" s="195"/>
      <c r="B45" s="196"/>
      <c r="C45" s="196"/>
      <c r="D45" s="196"/>
      <c r="E45" s="196"/>
      <c r="F45" s="196"/>
      <c r="G45" s="196"/>
      <c r="H45" s="196"/>
      <c r="I45" s="197"/>
      <c r="J45" s="20"/>
      <c r="K45" s="20"/>
      <c r="L45" s="23"/>
      <c r="M45" s="20"/>
      <c r="N45" s="20"/>
    </row>
    <row r="46" spans="1:16" ht="15.75" thickBot="1" x14ac:dyDescent="0.3"/>
    <row r="47" spans="1:16" ht="18.75" x14ac:dyDescent="0.3">
      <c r="A47" s="28" t="s">
        <v>10</v>
      </c>
      <c r="C47" s="182" t="s">
        <v>18</v>
      </c>
      <c r="D47" s="183"/>
      <c r="E47" s="183"/>
      <c r="F47" s="183"/>
      <c r="G47" s="183"/>
      <c r="H47" s="184"/>
      <c r="J47" s="198"/>
      <c r="K47" s="198"/>
      <c r="L47" s="198"/>
      <c r="M47" s="198"/>
      <c r="N47" s="199"/>
      <c r="O47" s="176" t="s">
        <v>32</v>
      </c>
      <c r="P47" s="176"/>
    </row>
    <row r="48" spans="1:16" x14ac:dyDescent="0.25">
      <c r="A48" s="177" t="s">
        <v>19</v>
      </c>
      <c r="B48" s="178"/>
      <c r="C48" s="178"/>
      <c r="D48" s="178"/>
      <c r="E48" s="178"/>
      <c r="F48" s="178"/>
      <c r="G48" s="178"/>
      <c r="H48" s="178"/>
      <c r="I48" s="179"/>
      <c r="J48" s="180" t="s">
        <v>20</v>
      </c>
      <c r="K48" s="181"/>
      <c r="L48" s="100" t="s">
        <v>38</v>
      </c>
      <c r="M48" s="180" t="s">
        <v>21</v>
      </c>
      <c r="N48" s="181"/>
      <c r="O48" s="101" t="s">
        <v>46</v>
      </c>
      <c r="P48" s="101" t="s">
        <v>39</v>
      </c>
    </row>
    <row r="49" spans="1:16" x14ac:dyDescent="0.25">
      <c r="A49" s="189"/>
      <c r="B49" s="190"/>
      <c r="C49" s="190"/>
      <c r="D49" s="190"/>
      <c r="E49" s="190"/>
      <c r="F49" s="190"/>
      <c r="G49" s="190"/>
      <c r="H49" s="190"/>
      <c r="I49" s="191"/>
      <c r="J49" s="185"/>
      <c r="K49" s="186"/>
      <c r="L49" s="22"/>
      <c r="M49" s="187">
        <f>ROUNDUP(J49*L49,0)</f>
        <v>0</v>
      </c>
      <c r="N49" s="188"/>
      <c r="O49" s="26">
        <f>M49-P49</f>
        <v>0</v>
      </c>
      <c r="P49" s="26"/>
    </row>
    <row r="50" spans="1:16" x14ac:dyDescent="0.25">
      <c r="A50" s="192"/>
      <c r="B50" s="193"/>
      <c r="C50" s="193"/>
      <c r="D50" s="193"/>
      <c r="E50" s="193"/>
      <c r="F50" s="193"/>
      <c r="G50" s="193"/>
      <c r="H50" s="193"/>
      <c r="I50" s="194"/>
      <c r="J50" s="20"/>
      <c r="K50" s="20"/>
      <c r="L50" s="23"/>
      <c r="M50" s="20"/>
      <c r="N50" s="20"/>
    </row>
    <row r="51" spans="1:16" x14ac:dyDescent="0.25">
      <c r="A51" s="192"/>
      <c r="B51" s="193"/>
      <c r="C51" s="193"/>
      <c r="D51" s="193"/>
      <c r="E51" s="193"/>
      <c r="F51" s="193"/>
      <c r="G51" s="193"/>
      <c r="H51" s="193"/>
      <c r="I51" s="194"/>
      <c r="J51" s="20"/>
      <c r="K51" s="20"/>
      <c r="L51" s="23"/>
      <c r="M51" s="20"/>
      <c r="N51" s="20"/>
    </row>
    <row r="52" spans="1:16" x14ac:dyDescent="0.25">
      <c r="A52" s="195"/>
      <c r="B52" s="196"/>
      <c r="C52" s="196"/>
      <c r="D52" s="196"/>
      <c r="E52" s="196"/>
      <c r="F52" s="196"/>
      <c r="G52" s="196"/>
      <c r="H52" s="196"/>
      <c r="I52" s="197"/>
      <c r="J52" s="20"/>
      <c r="K52" s="20"/>
      <c r="L52" s="23"/>
      <c r="M52" s="20"/>
      <c r="N52" s="20"/>
    </row>
    <row r="53" spans="1:16" ht="15.75" thickBot="1" x14ac:dyDescent="0.3"/>
    <row r="54" spans="1:16" ht="18.75" x14ac:dyDescent="0.3">
      <c r="A54" s="28" t="s">
        <v>10</v>
      </c>
      <c r="C54" s="182" t="s">
        <v>18</v>
      </c>
      <c r="D54" s="183"/>
      <c r="E54" s="183"/>
      <c r="F54" s="183"/>
      <c r="G54" s="183"/>
      <c r="H54" s="184"/>
      <c r="J54" s="198"/>
      <c r="K54" s="198"/>
      <c r="L54" s="198"/>
      <c r="M54" s="198"/>
      <c r="N54" s="199"/>
      <c r="O54" s="176" t="s">
        <v>32</v>
      </c>
      <c r="P54" s="176"/>
    </row>
    <row r="55" spans="1:16" x14ac:dyDescent="0.25">
      <c r="A55" s="177" t="s">
        <v>19</v>
      </c>
      <c r="B55" s="178"/>
      <c r="C55" s="178"/>
      <c r="D55" s="178"/>
      <c r="E55" s="178"/>
      <c r="F55" s="178"/>
      <c r="G55" s="178"/>
      <c r="H55" s="178"/>
      <c r="I55" s="179"/>
      <c r="J55" s="180" t="s">
        <v>20</v>
      </c>
      <c r="K55" s="181"/>
      <c r="L55" s="100" t="s">
        <v>38</v>
      </c>
      <c r="M55" s="180" t="s">
        <v>21</v>
      </c>
      <c r="N55" s="181"/>
      <c r="O55" s="101" t="s">
        <v>46</v>
      </c>
      <c r="P55" s="101" t="s">
        <v>39</v>
      </c>
    </row>
    <row r="56" spans="1:16" x14ac:dyDescent="0.25">
      <c r="A56" s="189"/>
      <c r="B56" s="190"/>
      <c r="C56" s="190"/>
      <c r="D56" s="190"/>
      <c r="E56" s="190"/>
      <c r="F56" s="190"/>
      <c r="G56" s="190"/>
      <c r="H56" s="190"/>
      <c r="I56" s="191"/>
      <c r="J56" s="185"/>
      <c r="K56" s="186"/>
      <c r="L56" s="22"/>
      <c r="M56" s="187">
        <f>ROUNDUP(J56*L56,0)</f>
        <v>0</v>
      </c>
      <c r="N56" s="188"/>
      <c r="O56" s="26">
        <f>M56-P56</f>
        <v>0</v>
      </c>
      <c r="P56" s="26"/>
    </row>
    <row r="57" spans="1:16" x14ac:dyDescent="0.25">
      <c r="A57" s="192"/>
      <c r="B57" s="193"/>
      <c r="C57" s="193"/>
      <c r="D57" s="193"/>
      <c r="E57" s="193"/>
      <c r="F57" s="193"/>
      <c r="G57" s="193"/>
      <c r="H57" s="193"/>
      <c r="I57" s="194"/>
      <c r="J57" s="20"/>
      <c r="K57" s="20"/>
      <c r="L57" s="23"/>
      <c r="M57" s="20"/>
      <c r="N57" s="20"/>
    </row>
    <row r="58" spans="1:16" x14ac:dyDescent="0.25">
      <c r="A58" s="192"/>
      <c r="B58" s="193"/>
      <c r="C58" s="193"/>
      <c r="D58" s="193"/>
      <c r="E58" s="193"/>
      <c r="F58" s="193"/>
      <c r="G58" s="193"/>
      <c r="H58" s="193"/>
      <c r="I58" s="194"/>
      <c r="J58" s="20"/>
      <c r="K58" s="20"/>
      <c r="L58" s="23"/>
      <c r="M58" s="20"/>
      <c r="N58" s="20"/>
    </row>
    <row r="59" spans="1:16" x14ac:dyDescent="0.25">
      <c r="A59" s="195"/>
      <c r="B59" s="196"/>
      <c r="C59" s="196"/>
      <c r="D59" s="196"/>
      <c r="E59" s="196"/>
      <c r="F59" s="196"/>
      <c r="G59" s="196"/>
      <c r="H59" s="196"/>
      <c r="I59" s="197"/>
      <c r="J59" s="20"/>
      <c r="K59" s="20"/>
      <c r="L59" s="23"/>
      <c r="M59" s="20"/>
      <c r="N59" s="20"/>
    </row>
    <row r="60" spans="1:16" ht="15.75" thickBot="1" x14ac:dyDescent="0.3">
      <c r="A60" s="50"/>
      <c r="B60" s="50"/>
      <c r="C60" s="50"/>
      <c r="D60" s="50"/>
      <c r="E60" s="50"/>
      <c r="F60" s="50"/>
      <c r="G60" s="50"/>
      <c r="H60" s="50"/>
      <c r="I60" s="50"/>
      <c r="J60" s="20"/>
      <c r="K60" s="20"/>
      <c r="L60" s="23"/>
      <c r="M60" s="20"/>
      <c r="N60" s="20"/>
    </row>
    <row r="61" spans="1:16" ht="18.75" x14ac:dyDescent="0.3">
      <c r="A61" s="28" t="s">
        <v>10</v>
      </c>
      <c r="C61" s="182" t="s">
        <v>18</v>
      </c>
      <c r="D61" s="183"/>
      <c r="E61" s="183"/>
      <c r="F61" s="183"/>
      <c r="G61" s="183"/>
      <c r="H61" s="184"/>
      <c r="J61" s="198"/>
      <c r="K61" s="198"/>
      <c r="L61" s="198"/>
      <c r="M61" s="198"/>
      <c r="N61" s="199"/>
      <c r="O61" s="176" t="s">
        <v>32</v>
      </c>
      <c r="P61" s="176"/>
    </row>
    <row r="62" spans="1:16" x14ac:dyDescent="0.25">
      <c r="A62" s="177" t="s">
        <v>19</v>
      </c>
      <c r="B62" s="178"/>
      <c r="C62" s="178"/>
      <c r="D62" s="178"/>
      <c r="E62" s="178"/>
      <c r="F62" s="178"/>
      <c r="G62" s="178"/>
      <c r="H62" s="178"/>
      <c r="I62" s="179"/>
      <c r="J62" s="180" t="s">
        <v>20</v>
      </c>
      <c r="K62" s="181"/>
      <c r="L62" s="100" t="s">
        <v>38</v>
      </c>
      <c r="M62" s="180" t="s">
        <v>21</v>
      </c>
      <c r="N62" s="181"/>
      <c r="O62" s="101" t="s">
        <v>46</v>
      </c>
      <c r="P62" s="101" t="s">
        <v>39</v>
      </c>
    </row>
    <row r="63" spans="1:16" x14ac:dyDescent="0.25">
      <c r="A63" s="189"/>
      <c r="B63" s="190"/>
      <c r="C63" s="190"/>
      <c r="D63" s="190"/>
      <c r="E63" s="190"/>
      <c r="F63" s="190"/>
      <c r="G63" s="190"/>
      <c r="H63" s="190"/>
      <c r="I63" s="191"/>
      <c r="J63" s="185"/>
      <c r="K63" s="186"/>
      <c r="L63" s="22"/>
      <c r="M63" s="187">
        <f>ROUNDUP(J63*L63,0)</f>
        <v>0</v>
      </c>
      <c r="N63" s="188"/>
      <c r="O63" s="26">
        <f>M63-P63</f>
        <v>0</v>
      </c>
      <c r="P63" s="26"/>
    </row>
    <row r="64" spans="1:16" x14ac:dyDescent="0.25">
      <c r="A64" s="192"/>
      <c r="B64" s="193"/>
      <c r="C64" s="193"/>
      <c r="D64" s="193"/>
      <c r="E64" s="193"/>
      <c r="F64" s="193"/>
      <c r="G64" s="193"/>
      <c r="H64" s="193"/>
      <c r="I64" s="194"/>
      <c r="J64" s="20"/>
      <c r="K64" s="20"/>
      <c r="L64" s="23"/>
      <c r="M64" s="20"/>
      <c r="N64" s="20"/>
    </row>
    <row r="65" spans="1:16" x14ac:dyDescent="0.25">
      <c r="A65" s="192"/>
      <c r="B65" s="193"/>
      <c r="C65" s="193"/>
      <c r="D65" s="193"/>
      <c r="E65" s="193"/>
      <c r="F65" s="193"/>
      <c r="G65" s="193"/>
      <c r="H65" s="193"/>
      <c r="I65" s="194"/>
      <c r="J65" s="20"/>
      <c r="K65" s="20"/>
      <c r="L65" s="23"/>
      <c r="M65" s="20"/>
      <c r="N65" s="20"/>
    </row>
    <row r="66" spans="1:16" x14ac:dyDescent="0.25">
      <c r="A66" s="195"/>
      <c r="B66" s="196"/>
      <c r="C66" s="196"/>
      <c r="D66" s="196"/>
      <c r="E66" s="196"/>
      <c r="F66" s="196"/>
      <c r="G66" s="196"/>
      <c r="H66" s="196"/>
      <c r="I66" s="197"/>
      <c r="J66" s="20"/>
      <c r="K66" s="20"/>
      <c r="L66" s="23"/>
      <c r="M66" s="20"/>
      <c r="N66" s="20"/>
    </row>
    <row r="67" spans="1:16" ht="15.75" thickBot="1" x14ac:dyDescent="0.3">
      <c r="A67" s="50"/>
      <c r="B67" s="50"/>
      <c r="C67" s="50"/>
      <c r="D67" s="50"/>
      <c r="E67" s="50"/>
      <c r="F67" s="50"/>
      <c r="G67" s="50"/>
      <c r="H67" s="50"/>
      <c r="I67" s="50"/>
      <c r="J67" s="20"/>
      <c r="K67" s="20"/>
      <c r="L67" s="23"/>
      <c r="M67" s="20"/>
      <c r="N67" s="20"/>
    </row>
    <row r="68" spans="1:16" ht="18.75" x14ac:dyDescent="0.3">
      <c r="A68" s="28" t="s">
        <v>10</v>
      </c>
      <c r="C68" s="182" t="s">
        <v>18</v>
      </c>
      <c r="D68" s="183"/>
      <c r="E68" s="183"/>
      <c r="F68" s="183"/>
      <c r="G68" s="183"/>
      <c r="H68" s="184"/>
      <c r="J68" s="198"/>
      <c r="K68" s="198"/>
      <c r="L68" s="198"/>
      <c r="M68" s="198"/>
      <c r="N68" s="199"/>
      <c r="O68" s="176" t="s">
        <v>32</v>
      </c>
      <c r="P68" s="176"/>
    </row>
    <row r="69" spans="1:16" x14ac:dyDescent="0.25">
      <c r="A69" s="177" t="s">
        <v>19</v>
      </c>
      <c r="B69" s="178"/>
      <c r="C69" s="178"/>
      <c r="D69" s="178"/>
      <c r="E69" s="178"/>
      <c r="F69" s="178"/>
      <c r="G69" s="178"/>
      <c r="H69" s="178"/>
      <c r="I69" s="179"/>
      <c r="J69" s="180" t="s">
        <v>20</v>
      </c>
      <c r="K69" s="181"/>
      <c r="L69" s="100" t="s">
        <v>38</v>
      </c>
      <c r="M69" s="180" t="s">
        <v>21</v>
      </c>
      <c r="N69" s="181"/>
      <c r="O69" s="101" t="s">
        <v>46</v>
      </c>
      <c r="P69" s="101" t="s">
        <v>39</v>
      </c>
    </row>
    <row r="70" spans="1:16" x14ac:dyDescent="0.25">
      <c r="A70" s="189"/>
      <c r="B70" s="190"/>
      <c r="C70" s="190"/>
      <c r="D70" s="190"/>
      <c r="E70" s="190"/>
      <c r="F70" s="190"/>
      <c r="G70" s="190"/>
      <c r="H70" s="190"/>
      <c r="I70" s="191"/>
      <c r="J70" s="185"/>
      <c r="K70" s="186"/>
      <c r="L70" s="22"/>
      <c r="M70" s="187">
        <f>ROUNDUP(J70*L70,0)</f>
        <v>0</v>
      </c>
      <c r="N70" s="188"/>
      <c r="O70" s="26">
        <f>M70-P70</f>
        <v>0</v>
      </c>
      <c r="P70" s="26"/>
    </row>
    <row r="71" spans="1:16" x14ac:dyDescent="0.25">
      <c r="A71" s="192"/>
      <c r="B71" s="193"/>
      <c r="C71" s="193"/>
      <c r="D71" s="193"/>
      <c r="E71" s="193"/>
      <c r="F71" s="193"/>
      <c r="G71" s="193"/>
      <c r="H71" s="193"/>
      <c r="I71" s="194"/>
      <c r="J71" s="20"/>
      <c r="K71" s="20"/>
      <c r="L71" s="23"/>
      <c r="M71" s="20"/>
      <c r="N71" s="20"/>
    </row>
    <row r="72" spans="1:16" x14ac:dyDescent="0.25">
      <c r="A72" s="192"/>
      <c r="B72" s="193"/>
      <c r="C72" s="193"/>
      <c r="D72" s="193"/>
      <c r="E72" s="193"/>
      <c r="F72" s="193"/>
      <c r="G72" s="193"/>
      <c r="H72" s="193"/>
      <c r="I72" s="194"/>
      <c r="J72" s="20"/>
      <c r="K72" s="20"/>
      <c r="L72" s="23"/>
      <c r="M72" s="20"/>
      <c r="N72" s="20"/>
    </row>
    <row r="73" spans="1:16" ht="15.75" thickBot="1" x14ac:dyDescent="0.3">
      <c r="A73" s="195"/>
      <c r="B73" s="196"/>
      <c r="C73" s="196"/>
      <c r="D73" s="196"/>
      <c r="E73" s="196"/>
      <c r="F73" s="196"/>
      <c r="G73" s="196"/>
      <c r="H73" s="196"/>
      <c r="I73" s="197"/>
      <c r="J73" s="20"/>
      <c r="K73" s="20"/>
      <c r="L73" s="23"/>
      <c r="M73" s="20"/>
      <c r="N73" s="20"/>
    </row>
    <row r="74" spans="1:16" ht="15.75" thickBot="1" x14ac:dyDescent="0.3">
      <c r="O74" s="204" t="s">
        <v>32</v>
      </c>
      <c r="P74" s="205"/>
    </row>
    <row r="75" spans="1:16" ht="15.75" thickBot="1" x14ac:dyDescent="0.3">
      <c r="B75" s="41"/>
      <c r="C75" s="41"/>
      <c r="D75" s="41"/>
      <c r="E75" s="41"/>
      <c r="F75" s="41"/>
      <c r="G75" s="206">
        <f>M7+M14+M21+M28+M35+M42+M49+M56+M63+M70</f>
        <v>20018</v>
      </c>
      <c r="H75" s="206"/>
      <c r="I75" s="206"/>
      <c r="J75" s="206"/>
      <c r="K75" s="206"/>
      <c r="L75" s="29"/>
      <c r="O75" s="74" t="s">
        <v>62</v>
      </c>
      <c r="P75" s="88">
        <f>P7+P14+P21+P28+P35+P42+P49+P56+P63+P70</f>
        <v>19685</v>
      </c>
    </row>
    <row r="76" spans="1:16" ht="16.5" thickBot="1" x14ac:dyDescent="0.3">
      <c r="B76" s="49" t="s">
        <v>22</v>
      </c>
      <c r="C76" s="41"/>
      <c r="D76" s="41"/>
      <c r="E76" s="41"/>
      <c r="F76" s="41"/>
      <c r="G76" s="207"/>
      <c r="H76" s="207"/>
      <c r="I76" s="207"/>
      <c r="J76" s="207"/>
      <c r="K76" s="207"/>
      <c r="L76" s="29"/>
      <c r="O76" s="102" t="s">
        <v>41</v>
      </c>
      <c r="P76" s="103">
        <f>ROUNDUP(0.005*(P75),0)</f>
        <v>99</v>
      </c>
    </row>
    <row r="77" spans="1:16" ht="15.75" thickBot="1" x14ac:dyDescent="0.3">
      <c r="O77" s="30" t="s">
        <v>43</v>
      </c>
      <c r="P77" s="48">
        <f>P7+P14+P21+P28+P35+P42+P49+P56+P76+P63+P70</f>
        <v>19784</v>
      </c>
    </row>
    <row r="78" spans="1:16" ht="16.5" thickTop="1" thickBot="1" x14ac:dyDescent="0.3">
      <c r="G78" s="31"/>
      <c r="H78" s="31"/>
      <c r="I78" s="31"/>
      <c r="O78" s="32"/>
      <c r="P78" s="33"/>
    </row>
    <row r="79" spans="1:16" x14ac:dyDescent="0.25">
      <c r="G79" s="34"/>
      <c r="H79" s="34"/>
      <c r="I79" s="34"/>
    </row>
    <row r="80" spans="1:16" x14ac:dyDescent="0.25">
      <c r="B80" s="51"/>
      <c r="G80" s="34"/>
      <c r="H80" s="34"/>
      <c r="I80" s="34"/>
    </row>
    <row r="81" spans="7:9" x14ac:dyDescent="0.25">
      <c r="G81" s="34"/>
      <c r="H81" s="34"/>
      <c r="I81" s="34"/>
    </row>
  </sheetData>
  <sheetProtection algorithmName="SHA-512" hashValue="soOpzZK82WTIC/QA1fFHRE+RVn8GsCjB/+kfQ9EC+dh3L/0G/37X74VsT+xPixTmrwNIj+ngmmC2ZXLA3RhglA==" saltValue="7YahH2mb3rc56crM+jL1nA==" spinCount="100000" sheet="1" formatCells="0" selectLockedCells="1"/>
  <mergeCells count="95">
    <mergeCell ref="O5:P5"/>
    <mergeCell ref="J5:N5"/>
    <mergeCell ref="J12:N12"/>
    <mergeCell ref="O12:P12"/>
    <mergeCell ref="J19:N19"/>
    <mergeCell ref="O19:P19"/>
    <mergeCell ref="M7:N7"/>
    <mergeCell ref="M14:N14"/>
    <mergeCell ref="M13:N13"/>
    <mergeCell ref="J6:K6"/>
    <mergeCell ref="M6:N6"/>
    <mergeCell ref="O33:P33"/>
    <mergeCell ref="A21:I24"/>
    <mergeCell ref="O40:P40"/>
    <mergeCell ref="O47:P47"/>
    <mergeCell ref="J27:K27"/>
    <mergeCell ref="M27:N27"/>
    <mergeCell ref="O26:P26"/>
    <mergeCell ref="J33:N33"/>
    <mergeCell ref="A27:I27"/>
    <mergeCell ref="J40:N40"/>
    <mergeCell ref="J26:N26"/>
    <mergeCell ref="A34:I34"/>
    <mergeCell ref="J34:K34"/>
    <mergeCell ref="J41:K41"/>
    <mergeCell ref="M41:N41"/>
    <mergeCell ref="A14:I17"/>
    <mergeCell ref="A20:I20"/>
    <mergeCell ref="J20:K20"/>
    <mergeCell ref="M20:N20"/>
    <mergeCell ref="A7:I10"/>
    <mergeCell ref="G75:K76"/>
    <mergeCell ref="C5:H5"/>
    <mergeCell ref="C12:H12"/>
    <mergeCell ref="C26:H26"/>
    <mergeCell ref="C33:H33"/>
    <mergeCell ref="C40:H40"/>
    <mergeCell ref="C47:H47"/>
    <mergeCell ref="J21:K21"/>
    <mergeCell ref="J28:K28"/>
    <mergeCell ref="J49:K49"/>
    <mergeCell ref="J7:K7"/>
    <mergeCell ref="J14:K14"/>
    <mergeCell ref="A48:I48"/>
    <mergeCell ref="J48:K48"/>
    <mergeCell ref="A41:I41"/>
    <mergeCell ref="A49:I52"/>
    <mergeCell ref="O74:P74"/>
    <mergeCell ref="C54:H54"/>
    <mergeCell ref="J54:N54"/>
    <mergeCell ref="O54:P54"/>
    <mergeCell ref="A55:I55"/>
    <mergeCell ref="J55:K55"/>
    <mergeCell ref="M55:N55"/>
    <mergeCell ref="A56:I59"/>
    <mergeCell ref="J56:K56"/>
    <mergeCell ref="M56:N56"/>
    <mergeCell ref="C61:H61"/>
    <mergeCell ref="J61:N61"/>
    <mergeCell ref="O61:P61"/>
    <mergeCell ref="A62:I62"/>
    <mergeCell ref="J62:K62"/>
    <mergeCell ref="M62:N62"/>
    <mergeCell ref="A1:P1"/>
    <mergeCell ref="D3:L3"/>
    <mergeCell ref="S13:Z14"/>
    <mergeCell ref="A70:I73"/>
    <mergeCell ref="J70:K70"/>
    <mergeCell ref="M70:N70"/>
    <mergeCell ref="A63:I66"/>
    <mergeCell ref="J63:K63"/>
    <mergeCell ref="M63:N63"/>
    <mergeCell ref="C68:H68"/>
    <mergeCell ref="J68:N68"/>
    <mergeCell ref="A6:I6"/>
    <mergeCell ref="A13:I13"/>
    <mergeCell ref="J13:K13"/>
    <mergeCell ref="M21:N21"/>
    <mergeCell ref="A28:I31"/>
    <mergeCell ref="O68:P68"/>
    <mergeCell ref="A69:I69"/>
    <mergeCell ref="J69:K69"/>
    <mergeCell ref="M69:N69"/>
    <mergeCell ref="C19:H19"/>
    <mergeCell ref="M48:N48"/>
    <mergeCell ref="J42:K42"/>
    <mergeCell ref="M42:N42"/>
    <mergeCell ref="M49:N49"/>
    <mergeCell ref="A42:I45"/>
    <mergeCell ref="J47:N47"/>
    <mergeCell ref="A35:I38"/>
    <mergeCell ref="M34:N34"/>
    <mergeCell ref="J35:K35"/>
    <mergeCell ref="M35:N35"/>
    <mergeCell ref="M28:N28"/>
  </mergeCells>
  <phoneticPr fontId="14" type="noConversion"/>
  <pageMargins left="0.7" right="0.7" top="0.5" bottom="0.75" header="0.3" footer="0.3"/>
  <pageSetup scale="56"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Categories!$A$2:$A$11</xm:f>
          </x14:formula1>
          <xm:sqref>C5:H5 C61:H61 C12:H12 C19:H19 C26:H26 C33:H33 C40:H40 C47:H47 C54:H54 C68:H68</xm:sqref>
        </x14:dataValidation>
      </x14:dataValidation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A11"/>
  <sheetViews>
    <sheetView view="pageLayout" workbookViewId="0">
      <selection activeCell="F30" sqref="F30"/>
    </sheetView>
  </sheetViews>
  <sheetFormatPr defaultColWidth="8.85546875" defaultRowHeight="15" x14ac:dyDescent="0.25"/>
  <sheetData>
    <row r="1" spans="1:1" ht="18.75" x14ac:dyDescent="0.3">
      <c r="A1" s="1" t="s">
        <v>18</v>
      </c>
    </row>
    <row r="2" spans="1:1" x14ac:dyDescent="0.25">
      <c r="A2" t="s">
        <v>11</v>
      </c>
    </row>
    <row r="3" spans="1:1" x14ac:dyDescent="0.25">
      <c r="A3" t="s">
        <v>12</v>
      </c>
    </row>
    <row r="4" spans="1:1" x14ac:dyDescent="0.25">
      <c r="A4" t="s">
        <v>40</v>
      </c>
    </row>
    <row r="5" spans="1:1" x14ac:dyDescent="0.25">
      <c r="A5" t="s">
        <v>13</v>
      </c>
    </row>
    <row r="6" spans="1:1" x14ac:dyDescent="0.25">
      <c r="A6" t="s">
        <v>14</v>
      </c>
    </row>
    <row r="7" spans="1:1" x14ac:dyDescent="0.25">
      <c r="A7" t="s">
        <v>15</v>
      </c>
    </row>
    <row r="8" spans="1:1" x14ac:dyDescent="0.25">
      <c r="A8" t="s">
        <v>52</v>
      </c>
    </row>
    <row r="9" spans="1:1" x14ac:dyDescent="0.25">
      <c r="A9" t="s">
        <v>16</v>
      </c>
    </row>
    <row r="10" spans="1:1" x14ac:dyDescent="0.25">
      <c r="A10" t="s">
        <v>60</v>
      </c>
    </row>
    <row r="11" spans="1:1" x14ac:dyDescent="0.25">
      <c r="A11" t="s">
        <v>17</v>
      </c>
    </row>
  </sheetData>
  <sortState ref="A2:A11">
    <sortCondition ref="A2"/>
  </sortState>
  <phoneticPr fontId="14" type="noConversion"/>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M23"/>
  <sheetViews>
    <sheetView workbookViewId="0">
      <selection activeCell="B14" sqref="B14:C14"/>
    </sheetView>
  </sheetViews>
  <sheetFormatPr defaultColWidth="8.85546875" defaultRowHeight="15" x14ac:dyDescent="0.25"/>
  <cols>
    <col min="3" max="3" width="17.28515625" customWidth="1"/>
  </cols>
  <sheetData>
    <row r="1" spans="1:13" x14ac:dyDescent="0.25">
      <c r="A1" s="213" t="s">
        <v>26</v>
      </c>
      <c r="B1" s="216" t="s">
        <v>27</v>
      </c>
      <c r="C1" s="217"/>
      <c r="D1" s="216" t="s">
        <v>28</v>
      </c>
      <c r="E1" s="252"/>
      <c r="F1" s="252"/>
      <c r="G1" s="252"/>
      <c r="H1" s="217"/>
      <c r="I1" s="223" t="s">
        <v>29</v>
      </c>
      <c r="J1" s="210" t="s">
        <v>30</v>
      </c>
      <c r="K1" s="255" t="s">
        <v>31</v>
      </c>
      <c r="L1" s="235" t="s">
        <v>32</v>
      </c>
      <c r="M1" s="236"/>
    </row>
    <row r="2" spans="1:13" x14ac:dyDescent="0.25">
      <c r="A2" s="214"/>
      <c r="B2" s="218"/>
      <c r="C2" s="219"/>
      <c r="D2" s="218"/>
      <c r="E2" s="253"/>
      <c r="F2" s="253"/>
      <c r="G2" s="253"/>
      <c r="H2" s="219"/>
      <c r="I2" s="224"/>
      <c r="J2" s="211"/>
      <c r="K2" s="256"/>
      <c r="L2" s="237"/>
      <c r="M2" s="238"/>
    </row>
    <row r="3" spans="1:13" ht="15.75" thickBot="1" x14ac:dyDescent="0.3">
      <c r="A3" s="215"/>
      <c r="B3" s="220"/>
      <c r="C3" s="221"/>
      <c r="D3" s="220"/>
      <c r="E3" s="254"/>
      <c r="F3" s="254"/>
      <c r="G3" s="254"/>
      <c r="H3" s="221"/>
      <c r="I3" s="225"/>
      <c r="J3" s="212"/>
      <c r="K3" s="257"/>
      <c r="L3" s="239"/>
      <c r="M3" s="240"/>
    </row>
    <row r="4" spans="1:13" x14ac:dyDescent="0.25">
      <c r="A4" s="8"/>
      <c r="B4" s="230" t="s">
        <v>18</v>
      </c>
      <c r="C4" s="231"/>
      <c r="D4" s="249"/>
      <c r="E4" s="250"/>
      <c r="F4" s="250"/>
      <c r="G4" s="250"/>
      <c r="H4" s="251"/>
      <c r="I4" s="3"/>
      <c r="J4" s="4"/>
      <c r="K4" s="13">
        <f>I4*J4</f>
        <v>0</v>
      </c>
      <c r="L4" s="9"/>
      <c r="M4" s="3">
        <f>K4-L4</f>
        <v>0</v>
      </c>
    </row>
    <row r="5" spans="1:13" x14ac:dyDescent="0.25">
      <c r="A5" s="7"/>
      <c r="B5" s="209" t="s">
        <v>18</v>
      </c>
      <c r="C5" s="209"/>
      <c r="D5" s="222"/>
      <c r="E5" s="222"/>
      <c r="F5" s="222"/>
      <c r="G5" s="222"/>
      <c r="H5" s="222"/>
      <c r="I5" s="5"/>
      <c r="J5" s="6"/>
      <c r="K5" s="14">
        <f t="shared" ref="K5:K20" si="0">I5*J5</f>
        <v>0</v>
      </c>
      <c r="L5" s="10"/>
      <c r="M5" s="3">
        <f>K5-L5</f>
        <v>0</v>
      </c>
    </row>
    <row r="6" spans="1:13" x14ac:dyDescent="0.25">
      <c r="A6" s="7"/>
      <c r="B6" s="209" t="s">
        <v>18</v>
      </c>
      <c r="C6" s="209"/>
      <c r="D6" s="222"/>
      <c r="E6" s="222"/>
      <c r="F6" s="222"/>
      <c r="G6" s="222"/>
      <c r="H6" s="222"/>
      <c r="I6" s="5"/>
      <c r="J6" s="6"/>
      <c r="K6" s="14">
        <f t="shared" si="0"/>
        <v>0</v>
      </c>
      <c r="L6" s="10"/>
      <c r="M6" s="3">
        <f t="shared" ref="M6:M20" si="1">K6-L6</f>
        <v>0</v>
      </c>
    </row>
    <row r="7" spans="1:13" x14ac:dyDescent="0.25">
      <c r="A7" s="7"/>
      <c r="B7" s="209" t="s">
        <v>18</v>
      </c>
      <c r="C7" s="209"/>
      <c r="D7" s="222"/>
      <c r="E7" s="222"/>
      <c r="F7" s="222"/>
      <c r="G7" s="222"/>
      <c r="H7" s="222"/>
      <c r="I7" s="5"/>
      <c r="J7" s="6"/>
      <c r="K7" s="14">
        <f t="shared" si="0"/>
        <v>0</v>
      </c>
      <c r="L7" s="10"/>
      <c r="M7" s="3">
        <f t="shared" si="1"/>
        <v>0</v>
      </c>
    </row>
    <row r="8" spans="1:13" x14ac:dyDescent="0.25">
      <c r="A8" s="7"/>
      <c r="B8" s="209" t="s">
        <v>18</v>
      </c>
      <c r="C8" s="209"/>
      <c r="D8" s="222"/>
      <c r="E8" s="222"/>
      <c r="F8" s="222"/>
      <c r="G8" s="222"/>
      <c r="H8" s="222"/>
      <c r="I8" s="5"/>
      <c r="J8" s="6"/>
      <c r="K8" s="14">
        <f t="shared" si="0"/>
        <v>0</v>
      </c>
      <c r="L8" s="10"/>
      <c r="M8" s="3">
        <f t="shared" si="1"/>
        <v>0</v>
      </c>
    </row>
    <row r="9" spans="1:13" x14ac:dyDescent="0.25">
      <c r="A9" s="7"/>
      <c r="B9" s="209" t="s">
        <v>18</v>
      </c>
      <c r="C9" s="209"/>
      <c r="D9" s="222"/>
      <c r="E9" s="222"/>
      <c r="F9" s="222"/>
      <c r="G9" s="222"/>
      <c r="H9" s="222"/>
      <c r="I9" s="5"/>
      <c r="J9" s="6"/>
      <c r="K9" s="14">
        <f t="shared" si="0"/>
        <v>0</v>
      </c>
      <c r="L9" s="10"/>
      <c r="M9" s="3">
        <f t="shared" si="1"/>
        <v>0</v>
      </c>
    </row>
    <row r="10" spans="1:13" x14ac:dyDescent="0.25">
      <c r="A10" s="7"/>
      <c r="B10" s="209" t="s">
        <v>18</v>
      </c>
      <c r="C10" s="209"/>
      <c r="D10" s="222"/>
      <c r="E10" s="222"/>
      <c r="F10" s="222"/>
      <c r="G10" s="222"/>
      <c r="H10" s="222"/>
      <c r="I10" s="5"/>
      <c r="J10" s="6"/>
      <c r="K10" s="14">
        <f t="shared" si="0"/>
        <v>0</v>
      </c>
      <c r="L10" s="10"/>
      <c r="M10" s="3">
        <f t="shared" si="1"/>
        <v>0</v>
      </c>
    </row>
    <row r="11" spans="1:13" x14ac:dyDescent="0.25">
      <c r="A11" s="7"/>
      <c r="B11" s="209" t="s">
        <v>18</v>
      </c>
      <c r="C11" s="209"/>
      <c r="D11" s="222"/>
      <c r="E11" s="222"/>
      <c r="F11" s="222"/>
      <c r="G11" s="222"/>
      <c r="H11" s="222"/>
      <c r="I11" s="5"/>
      <c r="J11" s="6"/>
      <c r="K11" s="14">
        <f t="shared" si="0"/>
        <v>0</v>
      </c>
      <c r="L11" s="10"/>
      <c r="M11" s="3">
        <f t="shared" si="1"/>
        <v>0</v>
      </c>
    </row>
    <row r="12" spans="1:13" x14ac:dyDescent="0.25">
      <c r="A12" s="7"/>
      <c r="B12" s="209" t="s">
        <v>18</v>
      </c>
      <c r="C12" s="209"/>
      <c r="D12" s="222"/>
      <c r="E12" s="222"/>
      <c r="F12" s="222"/>
      <c r="G12" s="222"/>
      <c r="H12" s="222"/>
      <c r="I12" s="5"/>
      <c r="J12" s="6"/>
      <c r="K12" s="14">
        <f t="shared" si="0"/>
        <v>0</v>
      </c>
      <c r="L12" s="10"/>
      <c r="M12" s="3">
        <f t="shared" si="1"/>
        <v>0</v>
      </c>
    </row>
    <row r="13" spans="1:13" x14ac:dyDescent="0.25">
      <c r="A13" s="7"/>
      <c r="B13" s="209" t="s">
        <v>18</v>
      </c>
      <c r="C13" s="209"/>
      <c r="D13" s="222"/>
      <c r="E13" s="222"/>
      <c r="F13" s="222"/>
      <c r="G13" s="222"/>
      <c r="H13" s="222"/>
      <c r="I13" s="5"/>
      <c r="J13" s="6"/>
      <c r="K13" s="14">
        <f t="shared" si="0"/>
        <v>0</v>
      </c>
      <c r="L13" s="10"/>
      <c r="M13" s="3">
        <f t="shared" si="1"/>
        <v>0</v>
      </c>
    </row>
    <row r="14" spans="1:13" x14ac:dyDescent="0.25">
      <c r="A14" s="7"/>
      <c r="B14" s="209" t="s">
        <v>18</v>
      </c>
      <c r="C14" s="209"/>
      <c r="D14" s="222"/>
      <c r="E14" s="222"/>
      <c r="F14" s="222"/>
      <c r="G14" s="222"/>
      <c r="H14" s="222"/>
      <c r="I14" s="5"/>
      <c r="J14" s="6"/>
      <c r="K14" s="14">
        <f t="shared" si="0"/>
        <v>0</v>
      </c>
      <c r="L14" s="10"/>
      <c r="M14" s="3">
        <f t="shared" si="1"/>
        <v>0</v>
      </c>
    </row>
    <row r="15" spans="1:13" x14ac:dyDescent="0.25">
      <c r="A15" s="7"/>
      <c r="B15" s="209" t="s">
        <v>18</v>
      </c>
      <c r="C15" s="209"/>
      <c r="D15" s="222"/>
      <c r="E15" s="222"/>
      <c r="F15" s="222"/>
      <c r="G15" s="222"/>
      <c r="H15" s="222"/>
      <c r="I15" s="5"/>
      <c r="J15" s="6"/>
      <c r="K15" s="14">
        <f t="shared" si="0"/>
        <v>0</v>
      </c>
      <c r="L15" s="10"/>
      <c r="M15" s="3">
        <f t="shared" si="1"/>
        <v>0</v>
      </c>
    </row>
    <row r="16" spans="1:13" x14ac:dyDescent="0.25">
      <c r="A16" s="7"/>
      <c r="B16" s="209" t="s">
        <v>18</v>
      </c>
      <c r="C16" s="209"/>
      <c r="D16" s="222"/>
      <c r="E16" s="222"/>
      <c r="F16" s="222"/>
      <c r="G16" s="222"/>
      <c r="H16" s="222"/>
      <c r="I16" s="5"/>
      <c r="J16" s="6"/>
      <c r="K16" s="14">
        <f t="shared" si="0"/>
        <v>0</v>
      </c>
      <c r="L16" s="10"/>
      <c r="M16" s="3">
        <f t="shared" si="1"/>
        <v>0</v>
      </c>
    </row>
    <row r="17" spans="1:13" x14ac:dyDescent="0.25">
      <c r="A17" s="7"/>
      <c r="B17" s="209" t="s">
        <v>18</v>
      </c>
      <c r="C17" s="209"/>
      <c r="D17" s="222"/>
      <c r="E17" s="222"/>
      <c r="F17" s="222"/>
      <c r="G17" s="222"/>
      <c r="H17" s="222"/>
      <c r="I17" s="5"/>
      <c r="J17" s="6"/>
      <c r="K17" s="14">
        <f t="shared" si="0"/>
        <v>0</v>
      </c>
      <c r="L17" s="10"/>
      <c r="M17" s="3">
        <f t="shared" si="1"/>
        <v>0</v>
      </c>
    </row>
    <row r="18" spans="1:13" x14ac:dyDescent="0.25">
      <c r="A18" s="7"/>
      <c r="B18" s="209" t="s">
        <v>18</v>
      </c>
      <c r="C18" s="209"/>
      <c r="D18" s="222"/>
      <c r="E18" s="222"/>
      <c r="F18" s="222"/>
      <c r="G18" s="222"/>
      <c r="H18" s="222"/>
      <c r="I18" s="5"/>
      <c r="J18" s="6"/>
      <c r="K18" s="14">
        <f t="shared" si="0"/>
        <v>0</v>
      </c>
      <c r="L18" s="10"/>
      <c r="M18" s="3">
        <f t="shared" si="1"/>
        <v>0</v>
      </c>
    </row>
    <row r="19" spans="1:13" x14ac:dyDescent="0.25">
      <c r="A19" s="7"/>
      <c r="B19" s="209" t="s">
        <v>18</v>
      </c>
      <c r="C19" s="209"/>
      <c r="D19" s="222"/>
      <c r="E19" s="222"/>
      <c r="F19" s="222"/>
      <c r="G19" s="222"/>
      <c r="H19" s="222"/>
      <c r="I19" s="5"/>
      <c r="J19" s="6"/>
      <c r="K19" s="14">
        <f t="shared" si="0"/>
        <v>0</v>
      </c>
      <c r="L19" s="10"/>
      <c r="M19" s="3">
        <f t="shared" si="1"/>
        <v>0</v>
      </c>
    </row>
    <row r="20" spans="1:13" x14ac:dyDescent="0.25">
      <c r="A20" s="7"/>
      <c r="B20" s="209" t="s">
        <v>18</v>
      </c>
      <c r="C20" s="209"/>
      <c r="D20" s="222"/>
      <c r="E20" s="222"/>
      <c r="F20" s="222"/>
      <c r="G20" s="222"/>
      <c r="H20" s="222"/>
      <c r="I20" s="5"/>
      <c r="J20" s="6"/>
      <c r="K20" s="14">
        <f t="shared" si="0"/>
        <v>0</v>
      </c>
      <c r="L20" s="10"/>
      <c r="M20" s="3">
        <f t="shared" si="1"/>
        <v>0</v>
      </c>
    </row>
    <row r="21" spans="1:13" ht="15.75" thickBot="1" x14ac:dyDescent="0.3">
      <c r="A21" s="7"/>
      <c r="B21" s="232" t="s">
        <v>33</v>
      </c>
      <c r="C21" s="234"/>
      <c r="D21" s="232" t="s">
        <v>34</v>
      </c>
      <c r="E21" s="233"/>
      <c r="F21" s="233"/>
      <c r="G21" s="233"/>
      <c r="H21" s="234"/>
      <c r="I21" s="15">
        <f>SUM(I4:I20)</f>
        <v>0</v>
      </c>
      <c r="J21" s="16">
        <v>5.0000000000000001E-3</v>
      </c>
      <c r="K21" s="17">
        <f>ROUNDUP((J21*I21),0)</f>
        <v>0</v>
      </c>
      <c r="L21" s="18">
        <v>0</v>
      </c>
      <c r="M21" s="19">
        <f>K21-L21</f>
        <v>0</v>
      </c>
    </row>
    <row r="22" spans="1:13" ht="20.25" customHeight="1" x14ac:dyDescent="0.25">
      <c r="A22" s="2"/>
      <c r="B22" s="226" t="s">
        <v>35</v>
      </c>
      <c r="C22" s="227"/>
      <c r="D22" s="243"/>
      <c r="E22" s="244"/>
      <c r="F22" s="244"/>
      <c r="G22" s="244"/>
      <c r="H22" s="244"/>
      <c r="I22" s="244"/>
      <c r="J22" s="245"/>
      <c r="K22" s="241">
        <f>SUM(K4:K21)</f>
        <v>0</v>
      </c>
      <c r="L22" s="11">
        <f>SUM(L4:L21)</f>
        <v>0</v>
      </c>
      <c r="M22" s="241">
        <f>SUM(M4:M21)</f>
        <v>0</v>
      </c>
    </row>
    <row r="23" spans="1:13" ht="21" customHeight="1" thickBot="1" x14ac:dyDescent="0.3">
      <c r="A23" s="2"/>
      <c r="B23" s="228"/>
      <c r="C23" s="229"/>
      <c r="D23" s="246"/>
      <c r="E23" s="247"/>
      <c r="F23" s="247"/>
      <c r="G23" s="247"/>
      <c r="H23" s="247"/>
      <c r="I23" s="247"/>
      <c r="J23" s="248"/>
      <c r="K23" s="242"/>
      <c r="L23" s="12"/>
      <c r="M23" s="242"/>
    </row>
  </sheetData>
  <mergeCells count="47">
    <mergeCell ref="L1:M3"/>
    <mergeCell ref="M22:M23"/>
    <mergeCell ref="D5:H5"/>
    <mergeCell ref="D6:H6"/>
    <mergeCell ref="D7:H7"/>
    <mergeCell ref="D22:J23"/>
    <mergeCell ref="D15:H15"/>
    <mergeCell ref="D4:H4"/>
    <mergeCell ref="D1:H3"/>
    <mergeCell ref="K1:K3"/>
    <mergeCell ref="K22:K23"/>
    <mergeCell ref="B20:C20"/>
    <mergeCell ref="B19:C19"/>
    <mergeCell ref="B17:C17"/>
    <mergeCell ref="B18:C18"/>
    <mergeCell ref="D18:H18"/>
    <mergeCell ref="B22:C23"/>
    <mergeCell ref="D14:H14"/>
    <mergeCell ref="B15:C15"/>
    <mergeCell ref="B16:C16"/>
    <mergeCell ref="B4:C4"/>
    <mergeCell ref="D21:H21"/>
    <mergeCell ref="D16:H16"/>
    <mergeCell ref="D17:H17"/>
    <mergeCell ref="D20:H20"/>
    <mergeCell ref="B21:C21"/>
    <mergeCell ref="B11:C11"/>
    <mergeCell ref="B5:C5"/>
    <mergeCell ref="B6:C6"/>
    <mergeCell ref="D19:H19"/>
    <mergeCell ref="B12:C12"/>
    <mergeCell ref="B13:C13"/>
    <mergeCell ref="B14:C14"/>
    <mergeCell ref="J1:J3"/>
    <mergeCell ref="B7:C7"/>
    <mergeCell ref="A1:A3"/>
    <mergeCell ref="B1:C3"/>
    <mergeCell ref="D13:H13"/>
    <mergeCell ref="D9:H9"/>
    <mergeCell ref="D10:H10"/>
    <mergeCell ref="D11:H11"/>
    <mergeCell ref="D12:H12"/>
    <mergeCell ref="B8:C8"/>
    <mergeCell ref="B9:C9"/>
    <mergeCell ref="B10:C10"/>
    <mergeCell ref="D8:H8"/>
    <mergeCell ref="I1:I3"/>
  </mergeCells>
  <pageMargins left="0.7" right="0.7" top="0.75" bottom="0.75" header="0.3" footer="0.3"/>
  <pageSetup scale="66" orientation="portrait"/>
  <ignoredErrors>
    <ignoredError sqref="K4 K5:K20 M4:M5 M6:M20" unlockedFormula="1"/>
  </ignoredError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Categories!$A$1:$A$10</xm:f>
          </x14:formula1>
          <xm:sqref>B4:C20</xm:sqref>
        </x14:dataValidation>
      </x14:dataValidations>
    </ex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CC0066"/>
    <pageSetUpPr fitToPage="1"/>
  </sheetPr>
  <dimension ref="A1:M30"/>
  <sheetViews>
    <sheetView showGridLines="0" zoomScaleNormal="100" zoomScaleSheetLayoutView="110" workbookViewId="0">
      <pane ySplit="1" topLeftCell="A2" activePane="bottomLeft" state="frozen"/>
      <selection pane="bottomLeft" activeCell="A6" sqref="A6"/>
    </sheetView>
  </sheetViews>
  <sheetFormatPr defaultColWidth="8.85546875" defaultRowHeight="15" x14ac:dyDescent="0.25"/>
  <cols>
    <col min="1" max="1" width="56.42578125" style="24" customWidth="1"/>
    <col min="2" max="2" width="53.140625" style="24" customWidth="1"/>
    <col min="3" max="3" width="6.42578125" style="24" customWidth="1"/>
    <col min="4" max="16384" width="8.85546875" style="24"/>
  </cols>
  <sheetData>
    <row r="1" spans="1:5" ht="36.75" customHeight="1" x14ac:dyDescent="0.25">
      <c r="A1" s="262" t="s">
        <v>63</v>
      </c>
      <c r="B1" s="262"/>
    </row>
    <row r="2" spans="1:5" s="93" customFormat="1" ht="16.5" customHeight="1" x14ac:dyDescent="0.25">
      <c r="A2" s="92"/>
      <c r="B2" s="92"/>
    </row>
    <row r="3" spans="1:5" ht="36.75" customHeight="1" x14ac:dyDescent="0.25">
      <c r="A3" s="267" t="s">
        <v>82</v>
      </c>
      <c r="B3" s="267"/>
      <c r="D3" s="261" t="s">
        <v>90</v>
      </c>
      <c r="E3" s="261"/>
    </row>
    <row r="4" spans="1:5" ht="36.75" customHeight="1" x14ac:dyDescent="0.25">
      <c r="A4" s="260" t="s">
        <v>89</v>
      </c>
      <c r="B4" s="260"/>
      <c r="D4" s="89"/>
    </row>
    <row r="5" spans="1:5" ht="48" customHeight="1" thickBot="1" x14ac:dyDescent="0.3">
      <c r="A5" s="91" t="s">
        <v>64</v>
      </c>
      <c r="B5" s="91" t="s">
        <v>65</v>
      </c>
    </row>
    <row r="6" spans="1:5" x14ac:dyDescent="0.25">
      <c r="A6" s="75" t="s">
        <v>66</v>
      </c>
      <c r="B6" s="76">
        <v>50</v>
      </c>
    </row>
    <row r="7" spans="1:5" x14ac:dyDescent="0.25">
      <c r="A7" s="104" t="s">
        <v>67</v>
      </c>
      <c r="B7" s="105">
        <v>500</v>
      </c>
    </row>
    <row r="8" spans="1:5" x14ac:dyDescent="0.25">
      <c r="A8" s="77" t="s">
        <v>68</v>
      </c>
      <c r="B8" s="78">
        <v>100</v>
      </c>
    </row>
    <row r="9" spans="1:5" ht="54" customHeight="1" x14ac:dyDescent="0.25">
      <c r="A9" s="107" t="s">
        <v>95</v>
      </c>
      <c r="B9" s="115" t="s">
        <v>104</v>
      </c>
    </row>
    <row r="10" spans="1:5" x14ac:dyDescent="0.25">
      <c r="A10" s="77" t="s">
        <v>13</v>
      </c>
      <c r="B10" s="78">
        <v>100</v>
      </c>
    </row>
    <row r="11" spans="1:5" x14ac:dyDescent="0.25">
      <c r="A11" s="104" t="s">
        <v>69</v>
      </c>
      <c r="B11" s="105">
        <v>350</v>
      </c>
    </row>
    <row r="12" spans="1:5" x14ac:dyDescent="0.25">
      <c r="A12" s="268" t="s">
        <v>96</v>
      </c>
      <c r="B12" s="116" t="s">
        <v>99</v>
      </c>
    </row>
    <row r="13" spans="1:5" x14ac:dyDescent="0.25">
      <c r="A13" s="269"/>
      <c r="B13" s="113" t="s">
        <v>85</v>
      </c>
    </row>
    <row r="14" spans="1:5" x14ac:dyDescent="0.25">
      <c r="A14" s="270"/>
      <c r="B14" s="117" t="s">
        <v>100</v>
      </c>
    </row>
    <row r="15" spans="1:5" x14ac:dyDescent="0.25">
      <c r="A15" s="109" t="s">
        <v>70</v>
      </c>
      <c r="B15" s="271" t="s">
        <v>86</v>
      </c>
    </row>
    <row r="16" spans="1:5" x14ac:dyDescent="0.25">
      <c r="A16" s="108" t="s">
        <v>97</v>
      </c>
      <c r="B16" s="272"/>
    </row>
    <row r="17" spans="1:13" x14ac:dyDescent="0.25">
      <c r="A17" s="77" t="s">
        <v>71</v>
      </c>
      <c r="B17" s="79" t="s">
        <v>72</v>
      </c>
    </row>
    <row r="18" spans="1:13" x14ac:dyDescent="0.25">
      <c r="A18" s="104" t="s">
        <v>98</v>
      </c>
      <c r="B18" s="105">
        <v>50</v>
      </c>
    </row>
    <row r="19" spans="1:13" x14ac:dyDescent="0.25">
      <c r="A19" s="104" t="s">
        <v>101</v>
      </c>
      <c r="B19" s="119" t="s">
        <v>105</v>
      </c>
    </row>
    <row r="20" spans="1:13" ht="30" x14ac:dyDescent="0.25">
      <c r="A20" s="80" t="s">
        <v>73</v>
      </c>
      <c r="B20" s="114" t="s">
        <v>103</v>
      </c>
      <c r="M20" s="90"/>
    </row>
    <row r="21" spans="1:13" ht="30.75" thickBot="1" x14ac:dyDescent="0.3">
      <c r="A21" s="106" t="s">
        <v>74</v>
      </c>
      <c r="B21" s="118" t="s">
        <v>102</v>
      </c>
    </row>
    <row r="22" spans="1:13" x14ac:dyDescent="0.25">
      <c r="A22" s="81"/>
      <c r="B22" s="81"/>
    </row>
    <row r="23" spans="1:13" x14ac:dyDescent="0.25">
      <c r="A23" s="81"/>
      <c r="B23" s="81"/>
    </row>
    <row r="24" spans="1:13" ht="16.5" thickBot="1" x14ac:dyDescent="0.3">
      <c r="A24" s="82" t="s">
        <v>75</v>
      </c>
      <c r="B24" s="81"/>
    </row>
    <row r="25" spans="1:13" x14ac:dyDescent="0.25">
      <c r="A25" s="94" t="s">
        <v>76</v>
      </c>
      <c r="B25" s="95"/>
    </row>
    <row r="26" spans="1:13" x14ac:dyDescent="0.25">
      <c r="A26" s="263" t="s">
        <v>83</v>
      </c>
      <c r="B26" s="264"/>
    </row>
    <row r="27" spans="1:13" ht="15.75" thickBot="1" x14ac:dyDescent="0.3">
      <c r="A27" s="265" t="s">
        <v>84</v>
      </c>
      <c r="B27" s="266"/>
    </row>
    <row r="28" spans="1:13" x14ac:dyDescent="0.25">
      <c r="A28" s="83"/>
      <c r="B28" s="83"/>
    </row>
    <row r="29" spans="1:13" x14ac:dyDescent="0.25">
      <c r="A29" s="258" t="s">
        <v>87</v>
      </c>
      <c r="B29" s="258"/>
    </row>
    <row r="30" spans="1:13" x14ac:dyDescent="0.25">
      <c r="A30" s="259" t="s">
        <v>88</v>
      </c>
      <c r="B30" s="259"/>
    </row>
  </sheetData>
  <sheetProtection selectLockedCells="1" selectUnlockedCells="1"/>
  <mergeCells count="10">
    <mergeCell ref="A29:B29"/>
    <mergeCell ref="A30:B30"/>
    <mergeCell ref="A4:B4"/>
    <mergeCell ref="D3:E3"/>
    <mergeCell ref="A1:B1"/>
    <mergeCell ref="A26:B26"/>
    <mergeCell ref="A27:B27"/>
    <mergeCell ref="A3:B3"/>
    <mergeCell ref="A12:A14"/>
    <mergeCell ref="B15:B16"/>
  </mergeCells>
  <hyperlinks>
    <hyperlink ref="A30:B30" r:id="rId1" display="http://gpsa.unm.edu/funding/student-org-funding/spring2020-appropriationform.xlsx" xr:uid="{CA122017-F6B1-435B-B790-8296615BA9D6}"/>
  </hyperlinks>
  <printOptions horizontalCentered="1"/>
  <pageMargins left="0.95" right="0.45" top="0.75" bottom="0.75" header="0.3" footer="0.3"/>
  <pageSetup scale="83"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Schedule</vt:lpstr>
      <vt:lpstr>Questionnaire (required)</vt:lpstr>
      <vt:lpstr>Detail (required) </vt:lpstr>
      <vt:lpstr>Categories</vt:lpstr>
      <vt:lpstr>Sheet3</vt:lpstr>
      <vt:lpstr>Spring 2022 Standing Rules</vt:lpstr>
      <vt:lpstr>'Detail (required) '!Print_Area</vt:lpstr>
      <vt:lpstr>'Questionnaire (required)'!Print_Area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mparra1</dc:creator>
  <cp:lastModifiedBy>Alex Henkel</cp:lastModifiedBy>
  <cp:lastPrinted>2022-01-27T04:25:12Z</cp:lastPrinted>
  <dcterms:created xsi:type="dcterms:W3CDTF">2014-02-06T21:51:40Z</dcterms:created>
  <dcterms:modified xsi:type="dcterms:W3CDTF">2022-01-27T04:25:14Z</dcterms:modified>
</cp:coreProperties>
</file>